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rections for filling up" sheetId="1" r:id="rId4"/>
    <sheet state="visible" name="State summary - Section-wise" sheetId="2" r:id="rId5"/>
    <sheet state="visible" name="Summary - Government" sheetId="3" r:id="rId6"/>
    <sheet state="visible" name="Summary - COVID Hospitals" sheetId="4" r:id="rId7"/>
    <sheet state="visible" name="Summary - CFLTCs" sheetId="5" r:id="rId8"/>
    <sheet state="visible" name="Thiruvananthapuram" sheetId="6" r:id="rId9"/>
    <sheet state="visible" name="Kollam" sheetId="7" r:id="rId10"/>
    <sheet state="visible" name="Pathanamthitta" sheetId="8" r:id="rId11"/>
    <sheet state="visible" name="Alappuzha" sheetId="9" r:id="rId12"/>
    <sheet state="visible" name="Kottayam" sheetId="10" r:id="rId13"/>
    <sheet state="visible" name="Idukki" sheetId="11" r:id="rId14"/>
    <sheet state="visible" name="Ernakulam" sheetId="12" r:id="rId15"/>
    <sheet state="visible" name="Thrissur" sheetId="13" r:id="rId16"/>
    <sheet state="visible" name="Palakkad" sheetId="14" r:id="rId17"/>
    <sheet state="visible" name="Malappuram" sheetId="15" r:id="rId18"/>
    <sheet state="visible" name="Kozhikode" sheetId="16" r:id="rId19"/>
    <sheet state="visible" name="Wayanad" sheetId="17" r:id="rId20"/>
    <sheet state="visible" name="Kannur" sheetId="18" r:id="rId21"/>
    <sheet state="visible" name="Kasaragod" sheetId="19" r:id="rId22"/>
  </sheets>
  <definedNames/>
  <calcPr/>
  <extLst>
    <ext uri="GoogleSheetsCustomDataVersion1">
      <go:sheetsCustomData xmlns:go="http://customooxmlschemas.google.com/" r:id="rId23" roundtripDataSignature="AMtx7mi6y1IUPnwrC95xFC6uCuiTNnQxdQ=="/>
    </ext>
  </extLst>
</workbook>
</file>

<file path=xl/sharedStrings.xml><?xml version="1.0" encoding="utf-8"?>
<sst xmlns="http://schemas.openxmlformats.org/spreadsheetml/2006/main" count="804" uniqueCount="490">
  <si>
    <t>State Summary - Section-wise</t>
  </si>
  <si>
    <t>Section of Hospital</t>
  </si>
  <si>
    <t>Bedded Institutions</t>
  </si>
  <si>
    <t>Total beds</t>
  </si>
  <si>
    <t>Total ICU beds</t>
  </si>
  <si>
    <t>Total ventilators</t>
  </si>
  <si>
    <t>COVID beds</t>
  </si>
  <si>
    <t>COVID ICU beds</t>
  </si>
  <si>
    <t>COVID Ventilators</t>
  </si>
  <si>
    <t>Section 1 - COVID hospital</t>
  </si>
  <si>
    <t>Section 2 - DME</t>
  </si>
  <si>
    <t>Section 3 - DHS</t>
  </si>
  <si>
    <t>Total Government</t>
  </si>
  <si>
    <t>Section 4 - Private</t>
  </si>
  <si>
    <t>Section 5 - Others</t>
  </si>
  <si>
    <t>Total</t>
  </si>
  <si>
    <t xml:space="preserve">All figures subject to change as infrastructure is strengthened and more facilities are converted for management of COVID-19.			</t>
  </si>
  <si>
    <t>COVID hospital</t>
  </si>
  <si>
    <t>DME</t>
  </si>
  <si>
    <t>DHS</t>
  </si>
  <si>
    <t>Summary - Government Healthcare Institutions</t>
  </si>
  <si>
    <t>District</t>
  </si>
  <si>
    <t>COVID hospitals</t>
  </si>
  <si>
    <r>
      <t>COVID beds</t>
    </r>
    <r>
      <rPr>
        <color rgb="FFFF0000"/>
      </rPr>
      <t>*</t>
    </r>
  </si>
  <si>
    <r>
      <t>COVID ICU beds</t>
    </r>
    <r>
      <rPr>
        <color rgb="FFFF0000"/>
      </rPr>
      <t>*</t>
    </r>
  </si>
  <si>
    <r>
      <t>COVID Ventilators</t>
    </r>
    <r>
      <rPr>
        <color rgb="FFFF0000"/>
      </rPr>
      <t>*</t>
    </r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</si>
  <si>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</si>
  <si>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</si>
  <si>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</si>
  <si>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</si>
  <si>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</si>
  <si>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</si>
  <si>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</si>
  <si>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</si>
  <si>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</si>
  <si>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</si>
  <si>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</si>
  <si>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</si>
  <si>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</si>
  <si>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</si>
  <si>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 xml:space="preserve">All figures subject to change as infrastructure is strengthened and more facilities are converted for management of COVID-19.                        </t>
  </si>
  <si>
    <t>* Figures include beds set apart in COVID as well as non-COVID hospitals. Hence the diference with figures on the COVID hospital summary sheet.</t>
  </si>
  <si>
    <t>Summary - COVID Hospitals</t>
  </si>
  <si>
    <t>Institutions</t>
  </si>
  <si>
    <t>BEDS</t>
  </si>
  <si>
    <t>ICU Beds</t>
  </si>
  <si>
    <t>VENTILATORS</t>
  </si>
  <si>
    <t xml:space="preserve">Total beds occupied (positives + awaiting) </t>
  </si>
  <si>
    <t>COVID</t>
  </si>
  <si>
    <t>Summary - CFLTCs</t>
  </si>
  <si>
    <t>Number of CFLTCs</t>
  </si>
  <si>
    <t>CFLTC beds available</t>
  </si>
  <si>
    <t>Total beds occupied (positives + awaiting)</t>
  </si>
  <si>
    <t>Kasargod</t>
  </si>
  <si>
    <t>All figures subject to change as more facilities are converted and more patients are admitted to these facilities.</t>
  </si>
  <si>
    <t>Name of Institution</t>
  </si>
  <si>
    <t>COVID Hospitals</t>
  </si>
  <si>
    <t>SECTION 1</t>
  </si>
  <si>
    <t>MCH Trivandrum</t>
  </si>
  <si>
    <t>GH Trivandrum</t>
  </si>
  <si>
    <t>Total COVID</t>
  </si>
  <si>
    <t>DME Hospitals</t>
  </si>
  <si>
    <t>SECTION 2</t>
  </si>
  <si>
    <t>SAT Hospitals</t>
  </si>
  <si>
    <t>Total DME</t>
  </si>
  <si>
    <t>DHS Hospitals</t>
  </si>
  <si>
    <t>SECTION 3</t>
  </si>
  <si>
    <t>GH Neyyatinkara</t>
  </si>
  <si>
    <t>DH Nedumangad</t>
  </si>
  <si>
    <t>DMH Peroorkada</t>
  </si>
  <si>
    <t>TH Chirayinkeezh</t>
  </si>
  <si>
    <t>W and C Thycaud</t>
  </si>
  <si>
    <t>THQH Parassala</t>
  </si>
  <si>
    <t>TH Attingal</t>
  </si>
  <si>
    <t>THQ Varkala</t>
  </si>
  <si>
    <t>CDH Pulayanarkotta</t>
  </si>
  <si>
    <t>W &amp; C</t>
  </si>
  <si>
    <t>THQH Malayinkeezhu</t>
  </si>
  <si>
    <t>TH Fort</t>
  </si>
  <si>
    <t>TH Nemom</t>
  </si>
  <si>
    <t>TH Vithura</t>
  </si>
  <si>
    <t>CHC Iranimuttom</t>
  </si>
  <si>
    <t>CHC Palode</t>
  </si>
  <si>
    <t>CHC Kallara SCP</t>
  </si>
  <si>
    <t>CHC Vakkom</t>
  </si>
  <si>
    <t>CHC Poovar</t>
  </si>
  <si>
    <t>CHC Manamboor</t>
  </si>
  <si>
    <t>CHC Perumkadavila</t>
  </si>
  <si>
    <t>CHC Vellanadu</t>
  </si>
  <si>
    <t>CHC Vizhinjam</t>
  </si>
  <si>
    <t>CHC Vellarada</t>
  </si>
  <si>
    <t>CHC Puthenthopu</t>
  </si>
  <si>
    <t>CHC Kanyakulangara</t>
  </si>
  <si>
    <t>CHC Pulluvilla</t>
  </si>
  <si>
    <t>CHC Kesavapuram</t>
  </si>
  <si>
    <t>CHC Vilappil</t>
  </si>
  <si>
    <t>CHC Aryanad</t>
  </si>
  <si>
    <t>CHC Anchuthengu</t>
  </si>
  <si>
    <t>CHC Venpakal</t>
  </si>
  <si>
    <t>CHC Andoorkonam</t>
  </si>
  <si>
    <t>FHC Poonthura</t>
  </si>
  <si>
    <t>FHC Kattakada</t>
  </si>
  <si>
    <t>FHC Pozhiyoor</t>
  </si>
  <si>
    <t>FHC Kunnathukal</t>
  </si>
  <si>
    <t>FHC Vamanapuram</t>
  </si>
  <si>
    <t>FHC Balaramapuram</t>
  </si>
  <si>
    <t>Coastal speciality hospital, Valiyathura, TVPM</t>
  </si>
  <si>
    <t>Grand total</t>
  </si>
  <si>
    <t>GMCH Paripally, Kollam</t>
  </si>
  <si>
    <t>DH Kollam</t>
  </si>
  <si>
    <t>THQH Punalur</t>
  </si>
  <si>
    <t>THQH Kottarakkara</t>
  </si>
  <si>
    <t>THQH Karunagapally</t>
  </si>
  <si>
    <t>THQH Sasthamcotta</t>
  </si>
  <si>
    <t>THQH Pathanapuram</t>
  </si>
  <si>
    <t>TH Kadakkal</t>
  </si>
  <si>
    <t>TH Nedungolam</t>
  </si>
  <si>
    <t>TH Kundara</t>
  </si>
  <si>
    <t>TH Neendakara</t>
  </si>
  <si>
    <t>CHC Anchal</t>
  </si>
  <si>
    <t>CHC Chavara</t>
  </si>
  <si>
    <t>CHC Kulakkada</t>
  </si>
  <si>
    <t>CHC Mayyanadu</t>
  </si>
  <si>
    <t>CHC Mynagapally</t>
  </si>
  <si>
    <t>CHC Nedumancavu</t>
  </si>
  <si>
    <t>CHC Nedumpana</t>
  </si>
  <si>
    <t>CHC Nilamel</t>
  </si>
  <si>
    <t>CHC Thrikkadavur</t>
  </si>
  <si>
    <t>CHC Velinalloor</t>
  </si>
  <si>
    <t>24X7 PHC Parippally</t>
  </si>
  <si>
    <t>FHC Chadayamangalam</t>
  </si>
  <si>
    <t>Speciality (TB) HCD Karunagappally</t>
  </si>
  <si>
    <t>W&amp;C Victoria Hospital</t>
  </si>
  <si>
    <t>Total DHS</t>
  </si>
  <si>
    <t xml:space="preserve">Sl. </t>
  </si>
  <si>
    <t>GH Pathanamthitta</t>
  </si>
  <si>
    <t>DH Kozhencherry</t>
  </si>
  <si>
    <t>GH Adoor</t>
  </si>
  <si>
    <t>THQH Thiruvalla</t>
  </si>
  <si>
    <t>THQH Ranni</t>
  </si>
  <si>
    <t>THQH Konni</t>
  </si>
  <si>
    <t>THQH Mallappally</t>
  </si>
  <si>
    <t>CHC Kallooppara</t>
  </si>
  <si>
    <t>CHC Kanjeetukara</t>
  </si>
  <si>
    <t>CHC Enadimangalam</t>
  </si>
  <si>
    <t>CHC Thumpamon</t>
  </si>
  <si>
    <t>CHC Elanthoor</t>
  </si>
  <si>
    <t>CHC Chathenkery</t>
  </si>
  <si>
    <t>CHC Ranni Perunadu</t>
  </si>
  <si>
    <t>PHC Vallicodu</t>
  </si>
  <si>
    <t>FHC Ezhumattoor</t>
  </si>
  <si>
    <t>FHC Vchoochira</t>
  </si>
  <si>
    <t>19</t>
  </si>
  <si>
    <t>FHC Thannithodu</t>
  </si>
  <si>
    <t>Sl. No.</t>
  </si>
  <si>
    <t>MCH Alappuzha</t>
  </si>
  <si>
    <t>THQH Haripad</t>
  </si>
  <si>
    <t>GH Alappuzha</t>
  </si>
  <si>
    <t>DH Chengannur</t>
  </si>
  <si>
    <t>DH Mavelkikkara</t>
  </si>
  <si>
    <t>THQH Cherthala</t>
  </si>
  <si>
    <t>THQH Kayamkulam</t>
  </si>
  <si>
    <t>THQH Pulincunnu</t>
  </si>
  <si>
    <t>TH Chettikad</t>
  </si>
  <si>
    <t>TH Thuravoor</t>
  </si>
  <si>
    <t>CHC Thycattussery</t>
  </si>
  <si>
    <t>CHC Champakkulam</t>
  </si>
  <si>
    <t>CHC Muhamma</t>
  </si>
  <si>
    <t>CHC Thannermukkam</t>
  </si>
  <si>
    <t>CHC Ambalpuzha</t>
  </si>
  <si>
    <t>CHC Chunakkara</t>
  </si>
  <si>
    <t>CHC Kurathicadu</t>
  </si>
  <si>
    <t>CHC Muthukulam</t>
  </si>
  <si>
    <t>CHC Veliyanad</t>
  </si>
  <si>
    <t>CHC Chempumpuram</t>
  </si>
  <si>
    <t>CHC Edathuva</t>
  </si>
  <si>
    <t>CHC Pandanadu</t>
  </si>
  <si>
    <t>CHC Mannar</t>
  </si>
  <si>
    <t>CHC Thrikkunnapuzha</t>
  </si>
  <si>
    <t>CHC Arookutty</t>
  </si>
  <si>
    <t>FHC Perumpalam</t>
  </si>
  <si>
    <t>FHC Vayalar</t>
  </si>
  <si>
    <t>FHC Vallikkunnu</t>
  </si>
  <si>
    <t>FHC Vettakal</t>
  </si>
  <si>
    <t>FHC Kandalloor</t>
  </si>
  <si>
    <t>Nooranad Leprosy Sanitorium</t>
  </si>
  <si>
    <t>MCH Kottayam</t>
  </si>
  <si>
    <t>GH Kottayam</t>
  </si>
  <si>
    <t>GH Pala</t>
  </si>
  <si>
    <t>GH Kanjirappally</t>
  </si>
  <si>
    <t>GH Changanassery</t>
  </si>
  <si>
    <t>THQH Vaikom</t>
  </si>
  <si>
    <t>THQH Pampady</t>
  </si>
  <si>
    <t>THQH Kuruvilangad</t>
  </si>
  <si>
    <t>CHC Sachivothampuram</t>
  </si>
  <si>
    <t>CHC Kumarakam</t>
  </si>
  <si>
    <t>CHC Ullanadu</t>
  </si>
  <si>
    <t>CHC Edayazham</t>
  </si>
  <si>
    <t>CHC Edayirikkapuzha</t>
  </si>
  <si>
    <t>CHC Edamaruku</t>
  </si>
  <si>
    <t>CHC Erumely</t>
  </si>
  <si>
    <t>CHC Koodalloor</t>
  </si>
  <si>
    <t>CHC Thalayolaparambu</t>
  </si>
  <si>
    <t>CHC Paika</t>
  </si>
  <si>
    <t>CHC Vakathanam</t>
  </si>
  <si>
    <t>24 x 7 PHC, Mundankunnu</t>
  </si>
  <si>
    <t>FHC Thottakad</t>
  </si>
  <si>
    <t>FHC Arunoottimangalam</t>
  </si>
  <si>
    <t>FHC Marangattupally</t>
  </si>
  <si>
    <t>FHC Ramapuram</t>
  </si>
  <si>
    <t>FHC Ettumanoor</t>
  </si>
  <si>
    <t>FHC Erattupetta</t>
  </si>
  <si>
    <t>GMC Idukki</t>
  </si>
  <si>
    <t>DH Thodupuzha</t>
  </si>
  <si>
    <t>DH Idukki</t>
  </si>
  <si>
    <t>THQH Adimaly</t>
  </si>
  <si>
    <t>THQH Kattappana</t>
  </si>
  <si>
    <t>THQH Peermade</t>
  </si>
  <si>
    <t>THQH Nedumkandom</t>
  </si>
  <si>
    <t>CHC Chithirapuram</t>
  </si>
  <si>
    <t>CHC Marayoor</t>
  </si>
  <si>
    <t>CHC Rajakkadu</t>
  </si>
  <si>
    <t>CHC Purapuzha</t>
  </si>
  <si>
    <t>CHC Upputhara</t>
  </si>
  <si>
    <t>CHC Vandanmedu</t>
  </si>
  <si>
    <t>CHC Vandiperiyar</t>
  </si>
  <si>
    <t>CHC Kanjikuzhy</t>
  </si>
  <si>
    <t>CHC Devikulam</t>
  </si>
  <si>
    <t>24X7 PHC Vannappuram</t>
  </si>
  <si>
    <t>PHC KP Colony</t>
  </si>
  <si>
    <t>FHC Muttom</t>
  </si>
  <si>
    <t>FHC Karunapuram</t>
  </si>
  <si>
    <t>FHC Vathikudy</t>
  </si>
  <si>
    <t>FHC Rajakumary</t>
  </si>
  <si>
    <t>FHC Karimannoor</t>
  </si>
  <si>
    <t>FHC Kodikulam</t>
  </si>
  <si>
    <t>FHC Kamakshy</t>
  </si>
  <si>
    <t>FHC Kumily</t>
  </si>
  <si>
    <t>FHC Arakulam</t>
  </si>
  <si>
    <t>FHC Kumaramangalam</t>
  </si>
  <si>
    <t>FHC Ayyappancovil</t>
  </si>
  <si>
    <t>FHC Kokkayar</t>
  </si>
  <si>
    <t>FHC Vazhathopu</t>
  </si>
  <si>
    <t>FHC Elamdesam</t>
  </si>
  <si>
    <t>FHC Kanchiyar</t>
  </si>
  <si>
    <t>FHC Udumbanchola</t>
  </si>
  <si>
    <t>FHC Peruvanthanam</t>
  </si>
  <si>
    <t>MCH Ernakulam</t>
  </si>
  <si>
    <t>PVS Hospital</t>
  </si>
  <si>
    <t>GH Ernakulam</t>
  </si>
  <si>
    <t>GH Muvattupuzha</t>
  </si>
  <si>
    <t>DH Aluva</t>
  </si>
  <si>
    <t>THQH North paravoor</t>
  </si>
  <si>
    <t>THQH Perumbavoor</t>
  </si>
  <si>
    <t>THQH Thrippunithura</t>
  </si>
  <si>
    <t>THQH Kothamangalam</t>
  </si>
  <si>
    <t>THQH Fortkochi</t>
  </si>
  <si>
    <t>THQH Karuvelippady</t>
  </si>
  <si>
    <t>TH Njarkkal,Ekm</t>
  </si>
  <si>
    <t>TH Angamaly,Ekm</t>
  </si>
  <si>
    <t>TH Puthenvelikkara, Ekm</t>
  </si>
  <si>
    <t>TH Piravom, Ekm</t>
  </si>
  <si>
    <t>TH Palluruthy, Ekm</t>
  </si>
  <si>
    <t>CHC Moothakunnam</t>
  </si>
  <si>
    <t>CHC Mulanthuruthy</t>
  </si>
  <si>
    <t>CHC Koothattukulam</t>
  </si>
  <si>
    <t>CHC Edappally</t>
  </si>
  <si>
    <t>CHC Malipuram</t>
  </si>
  <si>
    <t>CHC Malayidamthuruthu</t>
  </si>
  <si>
    <t>CHC Vengola</t>
  </si>
  <si>
    <t>CHC Keechery</t>
  </si>
  <si>
    <t>CHC Vengoor</t>
  </si>
  <si>
    <t>CHC Varapetty</t>
  </si>
  <si>
    <t>CHC Pampakuda</t>
  </si>
  <si>
    <t>CHC Ezhikkara</t>
  </si>
  <si>
    <t>CHC Palarimangalam</t>
  </si>
  <si>
    <t>CHC Neriyamangalam</t>
  </si>
  <si>
    <t>CHC Kumbalangi</t>
  </si>
  <si>
    <t>CHC Varapuzha</t>
  </si>
  <si>
    <t>CHC Pandappilly</t>
  </si>
  <si>
    <t>CHC Chengamanad</t>
  </si>
  <si>
    <t>CHC Kadayiruppu</t>
  </si>
  <si>
    <t>CHC Vadavucode</t>
  </si>
  <si>
    <t>CHC Ramamangalam</t>
  </si>
  <si>
    <t>CHC Kalady</t>
  </si>
  <si>
    <t>CHC Poothotta</t>
  </si>
  <si>
    <t>24X7 PHC Kalloorkadu</t>
  </si>
  <si>
    <t>24X7 PHC Rayamangalam</t>
  </si>
  <si>
    <t>24X7 PHC Valakam</t>
  </si>
  <si>
    <t>24X7 PHC Thiruvaniyoor</t>
  </si>
  <si>
    <t>PHC Kottapady</t>
  </si>
  <si>
    <t>PHC Punnekkad</t>
  </si>
  <si>
    <t>PHC Maneed</t>
  </si>
  <si>
    <t>FHC Vazhakulam</t>
  </si>
  <si>
    <t>W &amp; C Mattanchery</t>
  </si>
  <si>
    <t>Govt. Medical College Hospital Thrissur</t>
  </si>
  <si>
    <t>GH Thrissur</t>
  </si>
  <si>
    <t>GH Irinjalakkuda</t>
  </si>
  <si>
    <t>DH Wadakkancherrry</t>
  </si>
  <si>
    <t>THQH Kodungaloor</t>
  </si>
  <si>
    <t>THQH Chalakkudy</t>
  </si>
  <si>
    <t>THQH Kunnamkulam</t>
  </si>
  <si>
    <t>THQH Chavakkad</t>
  </si>
  <si>
    <t>TH Chelakkara</t>
  </si>
  <si>
    <t>TH Pudukkad</t>
  </si>
  <si>
    <t>CHC Mala</t>
  </si>
  <si>
    <t>CHC Kattoor</t>
  </si>
  <si>
    <t>CHC Pazhayannur</t>
  </si>
  <si>
    <t>CHC Valappad</t>
  </si>
  <si>
    <t>CHC Thriprayar</t>
  </si>
  <si>
    <t>CHC Anthikkad</t>
  </si>
  <si>
    <t>CHC Kadappuram</t>
  </si>
  <si>
    <t>CHC Vadakkekkad</t>
  </si>
  <si>
    <t>CHC Pazhanji</t>
  </si>
  <si>
    <t>CHC Perinjanam</t>
  </si>
  <si>
    <t>CHC Elinjipara</t>
  </si>
  <si>
    <t>CHC Tholur</t>
  </si>
  <si>
    <t>CHC Cherpu</t>
  </si>
  <si>
    <t>CHC Erumapetty</t>
  </si>
  <si>
    <t>CHC Alappad</t>
  </si>
  <si>
    <t>CHC Vadanappally</t>
  </si>
  <si>
    <t>CHC Mullassery</t>
  </si>
  <si>
    <t>CHC Mattathur</t>
  </si>
  <si>
    <t>CHC Puthenchira</t>
  </si>
  <si>
    <t>24X7 PHC Varavoor</t>
  </si>
  <si>
    <t>FHC Thirivilwamala</t>
  </si>
  <si>
    <t>FHC Kondazhi</t>
  </si>
  <si>
    <t>FHC Deshamangalam</t>
  </si>
  <si>
    <t>FHC Venkitengu</t>
  </si>
  <si>
    <t>MHC, Thrissur</t>
  </si>
  <si>
    <t>Leprocy Hospital, Koraty,TSR</t>
  </si>
  <si>
    <t>DH Palakkad</t>
  </si>
  <si>
    <t>THQH Ottappalam</t>
  </si>
  <si>
    <t>THQH Alathur</t>
  </si>
  <si>
    <t>W&amp;C Palakkad</t>
  </si>
  <si>
    <t>THQH Mannarkkad</t>
  </si>
  <si>
    <t>THQH Chittur</t>
  </si>
  <si>
    <t>GTSH Kottathara</t>
  </si>
  <si>
    <t>THQH Pattambi</t>
  </si>
  <si>
    <t>CHC Kozhinjampara</t>
  </si>
  <si>
    <t>CHC Shornur</t>
  </si>
  <si>
    <t>CHC Agali</t>
  </si>
  <si>
    <t>CHC Alanellur</t>
  </si>
  <si>
    <t>CHC Ambalappara</t>
  </si>
  <si>
    <t>CHC Chalissery</t>
  </si>
  <si>
    <t>CHC Katampazhipuram</t>
  </si>
  <si>
    <t>CHC Cherpulasseri</t>
  </si>
  <si>
    <t>CHC Koduvayur</t>
  </si>
  <si>
    <t>CHC Kongad</t>
  </si>
  <si>
    <t>CHC Koppam</t>
  </si>
  <si>
    <t>CHC Kuzhalmannam</t>
  </si>
  <si>
    <t>CHC Pazhambalakode</t>
  </si>
  <si>
    <t>CHC Vadakkancherry</t>
  </si>
  <si>
    <t>CHC Nenmara</t>
  </si>
  <si>
    <t>FHC Chalavara</t>
  </si>
  <si>
    <t>FHC Nanniyodu</t>
  </si>
  <si>
    <t>FHC Parali</t>
  </si>
  <si>
    <t>Tribal Special Hospital, Kottathara, Attappady, Pkd</t>
  </si>
  <si>
    <t>GMCH Manjery</t>
  </si>
  <si>
    <t>DH Tirur</t>
  </si>
  <si>
    <t>DH Perinthalmanna</t>
  </si>
  <si>
    <t>DH Nilambur</t>
  </si>
  <si>
    <t>THQH Tirurangadi</t>
  </si>
  <si>
    <t>THQH Ponnani</t>
  </si>
  <si>
    <t>THQH Malappuram</t>
  </si>
  <si>
    <t>THQH Kondotty</t>
  </si>
  <si>
    <t>TH Kutippuram</t>
  </si>
  <si>
    <t>TH Wandoor</t>
  </si>
  <si>
    <t xml:space="preserve">Gen H (Panakkad Said Muhammadali Shihab
Thangal Smaraka Government GH,
 Malappuram)"
</t>
  </si>
  <si>
    <t>TH Areacode</t>
  </si>
  <si>
    <t>CHC Chungathara</t>
  </si>
  <si>
    <t>CHC Edavanna</t>
  </si>
  <si>
    <t>CHC Mankada</t>
  </si>
  <si>
    <t>CHC Marancherry (Old)</t>
  </si>
  <si>
    <t>CHC Melattur</t>
  </si>
  <si>
    <t>CHC Neduva</t>
  </si>
  <si>
    <t>CHC Omannur</t>
  </si>
  <si>
    <t>CHC Edappal</t>
  </si>
  <si>
    <t>CHC Tanur</t>
  </si>
  <si>
    <t>CHC Vengara</t>
  </si>
  <si>
    <t>CHC Purathur</t>
  </si>
  <si>
    <t>CHC Vettom</t>
  </si>
  <si>
    <t>CHC Kallikavu</t>
  </si>
  <si>
    <t>CHC Peruvallur</t>
  </si>
  <si>
    <t>FHC Kalady</t>
  </si>
  <si>
    <t>FHC Ponmundam</t>
  </si>
  <si>
    <t>FHC Vazhikkadavu</t>
  </si>
  <si>
    <t>FHC Morayoor</t>
  </si>
  <si>
    <t>W&amp;C Ponnani, MLPM</t>
  </si>
  <si>
    <t>MCH Kozhikode</t>
  </si>
  <si>
    <t>GH Kozhikode</t>
  </si>
  <si>
    <t>DH Vadakara</t>
  </si>
  <si>
    <t>TH Kuttiady</t>
  </si>
  <si>
    <t>TH Nadapuram</t>
  </si>
  <si>
    <t>TH Perambra</t>
  </si>
  <si>
    <t>TH Feroke</t>
  </si>
  <si>
    <t>TH Kuttiyadi</t>
  </si>
  <si>
    <t>TH Thamarassery</t>
  </si>
  <si>
    <t>TH Ballusery</t>
  </si>
  <si>
    <t>CHC Koduvally</t>
  </si>
  <si>
    <t>CHC Koorachundu</t>
  </si>
  <si>
    <t>CHC Orkatteri</t>
  </si>
  <si>
    <t>CHC Mukkam</t>
  </si>
  <si>
    <t>CHC Narikkuni</t>
  </si>
  <si>
    <t>CHC Thalakkulathoor</t>
  </si>
  <si>
    <t>CHC Thiruvalloor</t>
  </si>
  <si>
    <t>CHC Meladi</t>
  </si>
  <si>
    <t>CHC Thiruvangoor</t>
  </si>
  <si>
    <t>CHC Valayam</t>
  </si>
  <si>
    <t>CHC Olavanna</t>
  </si>
  <si>
    <t>FHC Cherupa</t>
  </si>
  <si>
    <t>W&amp;C Kozhikode</t>
  </si>
  <si>
    <t>Speciality (MHC)</t>
  </si>
  <si>
    <t>Govt Hospital of Dermatology,   Kozhikode</t>
  </si>
  <si>
    <t>DH Mananthavady</t>
  </si>
  <si>
    <t>GH Kalpetta</t>
  </si>
  <si>
    <t>THQH SultanBathery</t>
  </si>
  <si>
    <t>THQH Vythiri</t>
  </si>
  <si>
    <t>CHC Porunnanure</t>
  </si>
  <si>
    <t>CHC Panamaram</t>
  </si>
  <si>
    <t>CHC Peria</t>
  </si>
  <si>
    <t>CHC Meenangady</t>
  </si>
  <si>
    <t>CHC Thariyode</t>
  </si>
  <si>
    <t>CHC Pulpally</t>
  </si>
  <si>
    <t>Tribal Hospital, Nallurnadu</t>
  </si>
  <si>
    <t>24x7 PHC Mullankolly</t>
  </si>
  <si>
    <t>FHC Ambalavayal</t>
  </si>
  <si>
    <t>FHC Meppady</t>
  </si>
  <si>
    <t>FHC Edavaka</t>
  </si>
  <si>
    <t>FHC Vellamunda</t>
  </si>
  <si>
    <t>FHC Cheeral</t>
  </si>
  <si>
    <t>FHC Vazhavatta</t>
  </si>
  <si>
    <t>FHC Appapara</t>
  </si>
  <si>
    <t>FHC Poothady</t>
  </si>
  <si>
    <t>FHC Noolpuzha</t>
  </si>
  <si>
    <t>FHC Vengapally</t>
  </si>
  <si>
    <t>MCH Pariyaram</t>
  </si>
  <si>
    <t>GH Thalassery</t>
  </si>
  <si>
    <t>DH Kannur</t>
  </si>
  <si>
    <t>Anjarakkandy Covid 19 Hospital</t>
  </si>
  <si>
    <t>THQH Thaliparamba</t>
  </si>
  <si>
    <t>TH Payyannur</t>
  </si>
  <si>
    <t>TH Peravoor</t>
  </si>
  <si>
    <t>TH Kuthuparamba</t>
  </si>
  <si>
    <t>TH Payyangadi</t>
  </si>
  <si>
    <t>TH Peringome</t>
  </si>
  <si>
    <t>TH Iritty</t>
  </si>
  <si>
    <t>TH Irikkur</t>
  </si>
  <si>
    <t>TH Panoor</t>
  </si>
  <si>
    <t>CHC Karivalloor</t>
  </si>
  <si>
    <t>CHC Mayyil</t>
  </si>
  <si>
    <t>CHC Oduvallithattu</t>
  </si>
  <si>
    <t>CHC Iriveri</t>
  </si>
  <si>
    <t>CHC Pappinissery</t>
  </si>
  <si>
    <t>CHC Pinarayi</t>
  </si>
  <si>
    <t>CHC Azhicode</t>
  </si>
  <si>
    <t>CHC Kootumugham</t>
  </si>
  <si>
    <t>24X7 PHC Naduvil</t>
  </si>
  <si>
    <t>PHC Kolachery</t>
  </si>
  <si>
    <t>PHC Angadikadavu</t>
  </si>
  <si>
    <t>PHC Kanichar</t>
  </si>
  <si>
    <t>FHC Udayagiri</t>
  </si>
  <si>
    <t>FHC Parassinikadavu</t>
  </si>
  <si>
    <t>FHC Chengalayi</t>
  </si>
  <si>
    <t>FHC Ettikkulam</t>
  </si>
  <si>
    <t>FHC Narath</t>
  </si>
  <si>
    <t>FHC Chirakkal</t>
  </si>
  <si>
    <t>FHC Vallithodu</t>
  </si>
  <si>
    <t>FHC Dharmadom</t>
  </si>
  <si>
    <t>FHC Anjarakandy</t>
  </si>
  <si>
    <t>FHC Ramanthali</t>
  </si>
  <si>
    <t>FHC Kunchimangalam</t>
  </si>
  <si>
    <t>FHC kalliyasseri</t>
  </si>
  <si>
    <t>FHC Kottiyoor</t>
  </si>
  <si>
    <t>FHC Muzhapillangad</t>
  </si>
  <si>
    <t>FHC Munderi</t>
  </si>
  <si>
    <t>E K Nayanar Memmorial 
W&amp;C Hospital,Kannur</t>
  </si>
  <si>
    <t>MCH Kasaragod</t>
  </si>
  <si>
    <t>DH Kanhangad</t>
  </si>
  <si>
    <t>GH Kasaragod</t>
  </si>
  <si>
    <t>TH Nileshwar</t>
  </si>
  <si>
    <t>TH Trikkaripur</t>
  </si>
  <si>
    <t>TH Bedadka</t>
  </si>
  <si>
    <t>TH Mangalpady</t>
  </si>
  <si>
    <t>TH Panathady</t>
  </si>
  <si>
    <t>CHC Manjeswar</t>
  </si>
  <si>
    <t>CHC Cheruvathur</t>
  </si>
  <si>
    <t>CHC Periye</t>
  </si>
  <si>
    <t>CHC Badiadka</t>
  </si>
  <si>
    <t>24x7 PHC Vellarikundu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</si>
</sst>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Helvetica Neue"/>
    </font>
    <font>
      <sz val="12.0"/>
      <color rgb="FF000000"/>
      <name val="Helvetica Neue"/>
    </font>
    <font>
      <b/>
      <sz val="10.0"/>
      <color rgb="FF000000"/>
      <name val="Helvetica Neue"/>
    </font>
    <font>
      <sz val="10.0"/>
      <color rgb="FFFF0000"/>
      <name val="Helvetica Neue"/>
    </font>
    <font>
      <b/>
      <sz val="10.0"/>
      <color rgb="FF000000"/>
      <name val="Arial"/>
    </font>
    <font/>
    <font>
      <b/>
      <color rgb="FF000000"/>
      <name val="Helvetica Neue"/>
    </font>
    <font>
      <color rgb="FF000000"/>
      <name val="Helvetica Neue"/>
    </font>
    <font>
      <name val="Arial"/>
    </font>
    <font>
      <color theme="1"/>
      <name val="Helvetica Neue"/>
    </font>
    <font>
      <sz val="9.0"/>
      <color rgb="FFFF0000"/>
      <name val="Helvetica Neue"/>
    </font>
    <font>
      <sz val="11.0"/>
      <color rgb="FF000000"/>
      <name val="Arial"/>
    </font>
    <font>
      <b/>
      <sz val="11.0"/>
      <color rgb="FF000000"/>
      <name val="Arial"/>
    </font>
    <font>
      <sz val="9.0"/>
      <color rgb="FFE6000E"/>
      <name val="Arial"/>
    </font>
    <font>
      <sz val="12.0"/>
      <color rgb="FF000000"/>
      <name val="Arial"/>
    </font>
    <font>
      <b/>
      <sz val="12.0"/>
      <color rgb="FF000000"/>
      <name val="Arial"/>
    </font>
    <font>
      <sz val="12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919191"/>
        <bgColor rgb="FF919191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949494"/>
        <bgColor rgb="FF949494"/>
      </patternFill>
    </fill>
    <fill>
      <patternFill patternType="solid">
        <fgColor rgb="FFD9D9D9"/>
        <bgColor rgb="FFD9D9D9"/>
      </patternFill>
    </fill>
    <fill>
      <patternFill patternType="solid">
        <fgColor rgb="FFD5D5D5"/>
        <bgColor rgb="FFD5D5D5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A5A5A5"/>
      </left>
      <right style="thin">
        <color rgb="FF3F3F3F"/>
      </right>
      <bottom style="thin">
        <color rgb="FFA5A5A5"/>
      </bottom>
    </border>
    <border>
      <left style="thin">
        <color rgb="FF3F3F3F"/>
      </left>
      <right style="thin">
        <color rgb="FFA5A5A5"/>
      </right>
      <bottom style="thin">
        <color rgb="FFA5A5A5"/>
      </bottom>
    </border>
    <border>
      <left style="thin">
        <color rgb="FFA5A5A5"/>
      </left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top" wrapText="1"/>
    </xf>
    <xf borderId="0" fillId="0" fontId="1" numFmtId="0" xfId="0" applyAlignment="1" applyFont="1">
      <alignment horizontal="center" shrinkToFit="0" vertical="center" wrapText="0"/>
    </xf>
    <xf borderId="0" fillId="0" fontId="0" numFmtId="0" xfId="0" applyAlignment="1" applyFont="1">
      <alignment shrinkToFit="0" vertical="top" wrapText="1"/>
    </xf>
    <xf borderId="1" fillId="2" fontId="2" numFmtId="49" xfId="0" applyAlignment="1" applyBorder="1" applyFill="1" applyFont="1" applyNumberFormat="1">
      <alignment horizontal="center" shrinkToFit="0" vertical="top" wrapText="1"/>
    </xf>
    <xf borderId="0" fillId="0" fontId="0" numFmtId="0" xfId="0" applyAlignment="1" applyFont="1">
      <alignment horizontal="center" shrinkToFit="0" vertical="top" wrapText="1"/>
    </xf>
    <xf borderId="1" fillId="3" fontId="2" numFmtId="49" xfId="0" applyAlignment="1" applyBorder="1" applyFill="1" applyFont="1" applyNumberFormat="1">
      <alignment shrinkToFit="0" vertical="top" wrapText="1"/>
    </xf>
    <xf borderId="1" fillId="0" fontId="0" numFmtId="0" xfId="0" applyAlignment="1" applyBorder="1" applyFont="1">
      <alignment shrinkToFit="0" vertical="top" wrapText="1"/>
    </xf>
    <xf borderId="1" fillId="4" fontId="2" numFmtId="49" xfId="0" applyAlignment="1" applyBorder="1" applyFill="1" applyFont="1" applyNumberFormat="1">
      <alignment shrinkToFit="0" vertical="top" wrapText="1"/>
    </xf>
    <xf borderId="1" fillId="5" fontId="0" numFmtId="0" xfId="0" applyAlignment="1" applyBorder="1" applyFill="1" applyFont="1">
      <alignment shrinkToFit="0" vertical="top" wrapText="1"/>
    </xf>
    <xf borderId="1" fillId="6" fontId="2" numFmtId="49" xfId="0" applyAlignment="1" applyBorder="1" applyFill="1" applyFont="1" applyNumberFormat="1">
      <alignment shrinkToFit="0" vertical="top" wrapText="1"/>
    </xf>
    <xf borderId="1" fillId="7" fontId="0" numFmtId="0" xfId="0" applyAlignment="1" applyBorder="1" applyFill="1" applyFont="1">
      <alignment shrinkToFit="0" vertical="top" wrapText="1"/>
    </xf>
    <xf borderId="0" fillId="7" fontId="0" numFmtId="0" xfId="0" applyAlignment="1" applyFont="1">
      <alignment shrinkToFit="0" vertical="top" wrapText="1"/>
    </xf>
    <xf borderId="1" fillId="4" fontId="0" numFmtId="0" xfId="0" applyAlignment="1" applyBorder="1" applyFont="1">
      <alignment shrinkToFit="0" vertical="top" wrapText="1"/>
    </xf>
    <xf borderId="0" fillId="0" fontId="3" numFmtId="0" xfId="0" applyAlignment="1" applyFont="1">
      <alignment shrinkToFit="0" vertical="top" wrapText="1"/>
    </xf>
    <xf borderId="1" fillId="3" fontId="2" numFmtId="49" xfId="0" applyAlignment="1" applyBorder="1" applyFont="1" applyNumberFormat="1">
      <alignment readingOrder="0" shrinkToFit="0" vertical="top" wrapText="1"/>
    </xf>
    <xf borderId="0" fillId="8" fontId="0" numFmtId="0" xfId="0" applyAlignment="1" applyFill="1" applyFont="1">
      <alignment readingOrder="0" shrinkToFit="0" vertical="center" wrapText="1"/>
    </xf>
    <xf borderId="0" fillId="8" fontId="0" numFmtId="0" xfId="0" applyAlignment="1" applyFont="1">
      <alignment shrinkToFit="0" vertical="center" wrapText="1"/>
    </xf>
    <xf borderId="0" fillId="7" fontId="0" numFmtId="0" xfId="0" applyAlignment="1" applyFont="1">
      <alignment shrinkToFit="0" vertical="center" wrapText="1"/>
    </xf>
    <xf borderId="2" fillId="2" fontId="2" numFmtId="49" xfId="0" applyAlignment="1" applyBorder="1" applyFont="1" applyNumberFormat="1">
      <alignment shrinkToFit="0" vertical="center" wrapText="1"/>
    </xf>
    <xf borderId="2" fillId="2" fontId="2" numFmtId="49" xfId="0" applyAlignment="1" applyBorder="1" applyFont="1" applyNumberFormat="1">
      <alignment readingOrder="0" shrinkToFit="0" vertical="center" wrapText="1"/>
    </xf>
    <xf borderId="1" fillId="3" fontId="0" numFmtId="49" xfId="0" applyAlignment="1" applyBorder="1" applyFont="1" applyNumberFormat="1">
      <alignment shrinkToFit="0" vertical="center" wrapText="1"/>
    </xf>
    <xf borderId="1" fillId="0" fontId="0" numFmtId="0" xfId="0" applyAlignment="1" applyBorder="1" applyFont="1">
      <alignment shrinkToFit="0" vertical="center" wrapText="1"/>
    </xf>
    <xf borderId="1" fillId="0" fontId="0" numFmtId="49" xfId="0" applyAlignment="1" applyBorder="1" applyFont="1" applyNumberFormat="1">
      <alignment horizontal="right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0" fillId="0" fontId="3" numFmtId="0" xfId="0" applyAlignment="1" applyFont="1">
      <alignment readingOrder="0" shrinkToFit="0" vertical="top" wrapText="1"/>
    </xf>
    <xf borderId="0" fillId="0" fontId="0" numFmtId="0" xfId="0" applyAlignment="1" applyFont="1">
      <alignment readingOrder="0" shrinkToFit="0" vertical="top" wrapText="1"/>
    </xf>
    <xf borderId="2" fillId="2" fontId="2" numFmtId="49" xfId="0" applyAlignment="1" applyBorder="1" applyFont="1" applyNumberFormat="1">
      <alignment horizontal="center" shrinkToFit="0" vertical="center" wrapText="1"/>
    </xf>
    <xf borderId="3" fillId="7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shrinkToFit="0" vertical="top" wrapText="1"/>
    </xf>
    <xf borderId="5" fillId="0" fontId="5" numFmtId="0" xfId="0" applyAlignment="1" applyBorder="1" applyFont="1">
      <alignment shrinkToFit="0" vertical="top" wrapText="1"/>
    </xf>
    <xf borderId="0" fillId="0" fontId="6" numFmtId="0" xfId="0" applyAlignment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center" wrapText="1"/>
    </xf>
    <xf borderId="6" fillId="2" fontId="4" numFmtId="49" xfId="0" applyAlignment="1" applyBorder="1" applyFont="1" applyNumberForma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top" wrapText="1"/>
    </xf>
    <xf borderId="6" fillId="6" fontId="6" numFmtId="0" xfId="0" applyAlignment="1" applyBorder="1" applyFont="1">
      <alignment horizontal="center" readingOrder="0" shrinkToFit="0" vertical="top" wrapText="1"/>
    </xf>
    <xf borderId="7" fillId="0" fontId="5" numFmtId="0" xfId="0" applyAlignment="1" applyBorder="1" applyFont="1">
      <alignment shrinkToFit="0" vertical="top" wrapText="1"/>
    </xf>
    <xf borderId="1" fillId="2" fontId="4" numFmtId="49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shrinkToFit="0" vertical="top" wrapText="1"/>
    </xf>
    <xf borderId="1" fillId="7" fontId="7" numFmtId="0" xfId="0" applyAlignment="1" applyBorder="1" applyFont="1">
      <alignment shrinkToFit="0" vertical="top" wrapText="1"/>
    </xf>
    <xf borderId="1" fillId="7" fontId="8" numFmtId="0" xfId="0" applyAlignment="1" applyBorder="1" applyFont="1">
      <alignment horizontal="right" shrinkToFit="0" vertical="bottom" wrapText="1"/>
    </xf>
    <xf borderId="1" fillId="0" fontId="8" numFmtId="0" xfId="0" applyAlignment="1" applyBorder="1" applyFont="1">
      <alignment horizontal="right" shrinkToFit="0" vertical="bottom" wrapText="1"/>
    </xf>
    <xf borderId="1" fillId="8" fontId="2" numFmtId="49" xfId="0" applyAlignment="1" applyBorder="1" applyFont="1" applyNumberFormat="1">
      <alignment shrinkToFit="0" vertical="center" wrapText="1"/>
    </xf>
    <xf borderId="1" fillId="8" fontId="7" numFmtId="0" xfId="0" applyAlignment="1" applyBorder="1" applyFont="1">
      <alignment shrinkToFit="0" vertical="top" wrapText="1"/>
    </xf>
    <xf borderId="1" fillId="8" fontId="9" numFmtId="0" xfId="0" applyAlignment="1" applyBorder="1" applyFont="1">
      <alignment shrinkToFit="0" vertical="top" wrapText="1"/>
    </xf>
    <xf borderId="3" fillId="0" fontId="10" numFmtId="0" xfId="0" applyAlignment="1" applyBorder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0" fillId="7" fontId="11" numFmtId="0" xfId="0" applyAlignment="1" applyFont="1">
      <alignment horizontal="center" shrinkToFit="0" vertical="bottom" wrapText="1"/>
    </xf>
    <xf borderId="0" fillId="9" fontId="11" numFmtId="0" xfId="0" applyAlignment="1" applyFill="1" applyFont="1">
      <alignment horizontal="center" shrinkToFit="0" vertical="bottom" wrapText="1"/>
    </xf>
    <xf borderId="1" fillId="9" fontId="11" numFmtId="0" xfId="0" applyAlignment="1" applyBorder="1" applyFont="1">
      <alignment horizontal="center" shrinkToFit="0" vertical="bottom" wrapText="1"/>
    </xf>
    <xf borderId="1" fillId="9" fontId="11" numFmtId="0" xfId="0" applyAlignment="1" applyBorder="1" applyFont="1">
      <alignment horizontal="center" readingOrder="0" shrinkToFit="0" vertical="bottom" wrapText="1"/>
    </xf>
    <xf borderId="1" fillId="10" fontId="11" numFmtId="0" xfId="0" applyAlignment="1" applyBorder="1" applyFill="1" applyFont="1">
      <alignment shrinkToFit="0" vertical="bottom" wrapText="1"/>
    </xf>
    <xf borderId="1" fillId="10" fontId="11" numFmtId="0" xfId="0" applyAlignment="1" applyBorder="1" applyFont="1">
      <alignment horizontal="center" shrinkToFit="0" vertical="bottom" wrapText="1"/>
    </xf>
    <xf borderId="1" fillId="7" fontId="11" numFmtId="0" xfId="0" applyAlignment="1" applyBorder="1" applyFont="1">
      <alignment horizontal="center" shrinkToFit="0" vertical="bottom" wrapText="1"/>
    </xf>
    <xf borderId="1" fillId="6" fontId="11" numFmtId="0" xfId="0" applyAlignment="1" applyBorder="1" applyFont="1">
      <alignment shrinkToFit="0" vertical="bottom" wrapText="1"/>
    </xf>
    <xf borderId="1" fillId="6" fontId="11" numFmtId="0" xfId="0" applyAlignment="1" applyBorder="1" applyFont="1">
      <alignment horizontal="center" shrinkToFit="0" vertical="bottom" wrapText="1"/>
    </xf>
    <xf borderId="1" fillId="7" fontId="11" numFmtId="0" xfId="0" applyAlignment="1" applyBorder="1" applyFont="1">
      <alignment horizontal="center" shrinkToFit="0" vertical="bottom" wrapText="1"/>
    </xf>
    <xf borderId="1" fillId="10" fontId="12" numFmtId="0" xfId="0" applyAlignment="1" applyBorder="1" applyFont="1">
      <alignment horizontal="center" shrinkToFit="0" vertical="bottom" wrapText="1"/>
    </xf>
    <xf borderId="0" fillId="0" fontId="13" numFmtId="0" xfId="0" applyAlignment="1" applyFont="1">
      <alignment shrinkToFit="0" vertical="bottom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2" fontId="15" numFmtId="49" xfId="0" applyAlignment="1" applyFont="1" applyNumberFormat="1">
      <alignment horizontal="center" shrinkToFit="0" vertical="center" wrapText="1"/>
    </xf>
    <xf borderId="2" fillId="2" fontId="15" numFmtId="49" xfId="0" applyAlignment="1" applyBorder="1" applyFont="1" applyNumberFormat="1">
      <alignment horizontal="left" shrinkToFit="0" vertical="center" wrapText="1"/>
    </xf>
    <xf borderId="2" fillId="2" fontId="15" numFmtId="49" xfId="0" applyAlignment="1" applyBorder="1" applyFont="1" applyNumberFormat="1">
      <alignment horizontal="center" shrinkToFit="0" vertical="center" wrapText="1"/>
    </xf>
    <xf borderId="1" fillId="3" fontId="15" numFmtId="49" xfId="0" applyAlignment="1" applyBorder="1" applyFont="1" applyNumberFormat="1">
      <alignment horizontal="center" shrinkToFit="0" vertical="center" wrapText="1"/>
    </xf>
    <xf borderId="1" fillId="3" fontId="15" numFmtId="49" xfId="0" applyAlignment="1" applyBorder="1" applyFont="1" applyNumberFormat="1">
      <alignment horizontal="left" shrinkToFit="0" vertical="center" wrapText="1"/>
    </xf>
    <xf borderId="3" fillId="11" fontId="15" numFmtId="49" xfId="0" applyAlignment="1" applyBorder="1" applyFill="1" applyFont="1" applyNumberFormat="1">
      <alignment horizontal="center" shrinkToFit="0" vertical="center" wrapText="1"/>
    </xf>
    <xf borderId="1" fillId="7" fontId="14" numFmtId="0" xfId="0" applyAlignment="1" applyBorder="1" applyFont="1">
      <alignment horizontal="center" shrinkToFit="0" vertical="center" wrapText="1"/>
    </xf>
    <xf borderId="1" fillId="7" fontId="14" numFmtId="0" xfId="0" applyAlignment="1" applyBorder="1" applyFont="1">
      <alignment horizontal="left" shrinkToFit="0" vertical="center" wrapText="1"/>
    </xf>
    <xf borderId="1" fillId="7" fontId="16" numFmtId="0" xfId="0" applyAlignment="1" applyBorder="1" applyFont="1">
      <alignment horizontal="center" shrinkToFit="0" vertical="center" wrapText="1"/>
    </xf>
    <xf borderId="1" fillId="7" fontId="15" numFmtId="0" xfId="0" applyAlignment="1" applyBorder="1" applyFont="1">
      <alignment horizontal="center" shrinkToFit="0" vertical="center" wrapText="1"/>
    </xf>
    <xf borderId="1" fillId="7" fontId="15" numFmtId="0" xfId="0" applyAlignment="1" applyBorder="1" applyFont="1">
      <alignment horizontal="left" shrinkToFit="0" vertical="center" wrapText="1"/>
    </xf>
    <xf borderId="1" fillId="4" fontId="15" numFmtId="49" xfId="0" applyAlignment="1" applyBorder="1" applyFont="1" applyNumberFormat="1">
      <alignment horizontal="center" shrinkToFit="0" vertical="center" wrapText="1"/>
    </xf>
    <xf borderId="1" fillId="4" fontId="15" numFmtId="49" xfId="0" applyAlignment="1" applyBorder="1" applyFont="1" applyNumberFormat="1">
      <alignment horizontal="left" shrinkToFit="0" vertical="center" wrapText="1"/>
    </xf>
    <xf borderId="1" fillId="4" fontId="14" numFmtId="0" xfId="0" applyAlignment="1" applyBorder="1" applyFont="1">
      <alignment horizontal="center" shrinkToFit="0" vertical="center" wrapText="1"/>
    </xf>
    <xf borderId="1" fillId="11" fontId="15" numFmtId="49" xfId="0" applyAlignment="1" applyBorder="1" applyFont="1" applyNumberFormat="1">
      <alignment horizontal="left" shrinkToFit="0" vertical="center" wrapText="1"/>
    </xf>
    <xf borderId="1" fillId="7" fontId="14" numFmtId="49" xfId="0" applyAlignment="1" applyBorder="1" applyFont="1" applyNumberFormat="1">
      <alignment horizontal="left" shrinkToFit="0" vertical="center" wrapText="1"/>
    </xf>
    <xf borderId="1" fillId="0" fontId="14" numFmtId="49" xfId="0" applyAlignment="1" applyBorder="1" applyFont="1" applyNumberFormat="1">
      <alignment horizontal="left" shrinkToFit="0" vertical="center" wrapText="1"/>
    </xf>
    <xf borderId="1" fillId="7" fontId="14" numFmtId="0" xfId="0" applyAlignment="1" applyBorder="1" applyFont="1">
      <alignment horizontal="center" shrinkToFit="0" vertical="bottom" wrapText="1"/>
    </xf>
    <xf borderId="7" fillId="0" fontId="14" numFmtId="49" xfId="0" applyAlignment="1" applyBorder="1" applyFont="1" applyNumberFormat="1">
      <alignment horizontal="left" shrinkToFit="0" vertical="center" wrapText="1"/>
    </xf>
    <xf borderId="1" fillId="7" fontId="14" numFmtId="49" xfId="0" applyAlignment="1" applyBorder="1" applyFont="1" applyNumberFormat="1">
      <alignment horizontal="left" shrinkToFit="0" vertical="top" wrapText="1"/>
    </xf>
    <xf borderId="7" fillId="7" fontId="14" numFmtId="49" xfId="0" applyAlignment="1" applyBorder="1" applyFont="1" applyNumberFormat="1">
      <alignment horizontal="left" shrinkToFit="0" vertical="top" wrapText="1"/>
    </xf>
    <xf borderId="7" fillId="7" fontId="14" numFmtId="0" xfId="0" applyAlignment="1" applyBorder="1" applyFont="1">
      <alignment horizontal="center" shrinkToFit="0" vertical="bottom" wrapText="1"/>
    </xf>
    <xf borderId="1" fillId="0" fontId="14" numFmtId="0" xfId="0" applyAlignment="1" applyBorder="1" applyFont="1">
      <alignment horizontal="center" shrinkToFit="0" vertical="center" wrapText="1"/>
    </xf>
    <xf borderId="7" fillId="0" fontId="14" numFmtId="0" xfId="0" applyAlignment="1" applyBorder="1" applyFont="1">
      <alignment horizontal="center" shrinkToFit="0" vertical="center" wrapText="1"/>
    </xf>
    <xf borderId="7" fillId="7" fontId="14" numFmtId="0" xfId="0" applyAlignment="1" applyBorder="1" applyFont="1">
      <alignment horizontal="center" shrinkToFit="0" vertical="center" wrapText="1"/>
    </xf>
    <xf borderId="7" fillId="7" fontId="14" numFmtId="49" xfId="0" applyAlignment="1" applyBorder="1" applyFont="1" applyNumberFormat="1">
      <alignment horizontal="left" shrinkToFit="0" vertical="center" wrapText="1"/>
    </xf>
    <xf borderId="0" fillId="0" fontId="14" numFmtId="0" xfId="0" applyAlignment="1" applyFont="1">
      <alignment horizontal="center" shrinkToFit="0" vertical="center" wrapText="0"/>
    </xf>
    <xf borderId="0" fillId="0" fontId="14" numFmtId="0" xfId="0" applyAlignment="1" applyFont="1">
      <alignment horizontal="left" shrinkToFit="0" vertical="center" wrapText="0"/>
    </xf>
    <xf borderId="1" fillId="2" fontId="15" numFmtId="49" xfId="0" applyAlignment="1" applyBorder="1" applyFont="1" applyNumberFormat="1">
      <alignment horizontal="center" shrinkToFit="0" vertical="center" wrapText="1"/>
    </xf>
    <xf borderId="1" fillId="2" fontId="15" numFmtId="49" xfId="0" applyAlignment="1" applyBorder="1" applyFont="1" applyNumberFormat="1">
      <alignment horizontal="left" shrinkToFit="0" vertical="center" wrapText="1"/>
    </xf>
    <xf borderId="1" fillId="7" fontId="14" numFmtId="0" xfId="0" applyAlignment="1" applyBorder="1" applyFont="1">
      <alignment horizontal="center" shrinkToFit="0" vertical="center" wrapText="0"/>
    </xf>
    <xf borderId="1" fillId="7" fontId="14" numFmtId="0" xfId="0" applyAlignment="1" applyBorder="1" applyFont="1">
      <alignment horizontal="left" shrinkToFit="0" vertical="center" wrapText="0"/>
    </xf>
    <xf borderId="1" fillId="0" fontId="14" numFmtId="0" xfId="0" applyAlignment="1" applyBorder="1" applyFont="1">
      <alignment horizontal="left" shrinkToFit="0" vertical="center" wrapText="1"/>
    </xf>
    <xf borderId="1" fillId="0" fontId="14" numFmtId="49" xfId="0" applyAlignment="1" applyBorder="1" applyFont="1" applyNumberFormat="1">
      <alignment horizontal="left" shrinkToFit="0" vertical="top" wrapText="1"/>
    </xf>
    <xf borderId="1" fillId="7" fontId="15" numFmtId="49" xfId="0" applyAlignment="1" applyBorder="1" applyFont="1" applyNumberFormat="1">
      <alignment horizontal="center" shrinkToFit="0" vertical="center" wrapText="1"/>
    </xf>
    <xf borderId="1" fillId="7" fontId="15" numFmtId="49" xfId="0" applyAlignment="1" applyBorder="1" applyFont="1" applyNumberFormat="1">
      <alignment horizontal="left" shrinkToFit="0" vertical="center" wrapText="1"/>
    </xf>
    <xf borderId="1" fillId="0" fontId="14" numFmtId="0" xfId="0" applyAlignment="1" applyBorder="1" applyFont="1">
      <alignment horizontal="center" shrinkToFit="0" vertical="center" wrapText="0"/>
    </xf>
    <xf borderId="7" fillId="0" fontId="14" numFmtId="0" xfId="0" applyAlignment="1" applyBorder="1" applyFont="1">
      <alignment horizontal="center" shrinkToFit="0" vertical="center" wrapText="0"/>
    </xf>
    <xf borderId="7" fillId="7" fontId="14" numFmtId="0" xfId="0" applyAlignment="1" applyBorder="1" applyFont="1">
      <alignment horizontal="center" shrinkToFit="0" vertical="center" wrapText="0"/>
    </xf>
    <xf borderId="1" fillId="7" fontId="14" numFmtId="49" xfId="0" applyAlignment="1" applyBorder="1" applyFont="1" applyNumberFormat="1">
      <alignment horizontal="center" shrinkToFit="0" vertical="center" wrapText="1"/>
    </xf>
    <xf borderId="1" fillId="10" fontId="15" numFmtId="49" xfId="0" applyAlignment="1" applyBorder="1" applyFont="1" applyNumberFormat="1">
      <alignment horizontal="left" shrinkToFit="0" vertical="center" wrapText="1"/>
    </xf>
    <xf borderId="1" fillId="10" fontId="15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top" wrapText="1"/>
    </xf>
    <xf borderId="1" fillId="2" fontId="15" numFmtId="49" xfId="0" applyAlignment="1" applyBorder="1" applyFont="1" applyNumberFormat="1">
      <alignment horizontal="center" shrinkToFit="0" vertical="top" wrapText="1"/>
    </xf>
    <xf borderId="1" fillId="2" fontId="15" numFmtId="49" xfId="0" applyAlignment="1" applyBorder="1" applyFont="1" applyNumberFormat="1">
      <alignment horizontal="left" shrinkToFit="0" vertical="top" wrapText="1"/>
    </xf>
    <xf borderId="1" fillId="3" fontId="15" numFmtId="49" xfId="0" applyAlignment="1" applyBorder="1" applyFont="1" applyNumberFormat="1">
      <alignment horizontal="center" shrinkToFit="0" vertical="top" wrapText="1"/>
    </xf>
    <xf borderId="1" fillId="3" fontId="15" numFmtId="49" xfId="0" applyAlignment="1" applyBorder="1" applyFont="1" applyNumberFormat="1">
      <alignment horizontal="left" shrinkToFit="0" vertical="top" wrapText="1"/>
    </xf>
    <xf borderId="3" fillId="11" fontId="15" numFmtId="49" xfId="0" applyAlignment="1" applyBorder="1" applyFont="1" applyNumberFormat="1">
      <alignment horizontal="center" shrinkToFit="0" vertical="top" wrapText="1"/>
    </xf>
    <xf borderId="1" fillId="7" fontId="14" numFmtId="0" xfId="0" applyAlignment="1" applyBorder="1" applyFont="1">
      <alignment horizontal="center" shrinkToFit="0" vertical="bottom" wrapText="0"/>
    </xf>
    <xf borderId="1" fillId="7" fontId="14" numFmtId="0" xfId="0" applyAlignment="1" applyBorder="1" applyFont="1">
      <alignment horizontal="left" shrinkToFit="0" vertical="bottom" wrapText="0"/>
    </xf>
    <xf borderId="1" fillId="7" fontId="15" numFmtId="0" xfId="0" applyAlignment="1" applyBorder="1" applyFont="1">
      <alignment horizontal="center" shrinkToFit="0" vertical="top" wrapText="1"/>
    </xf>
    <xf borderId="1" fillId="7" fontId="15" numFmtId="0" xfId="0" applyAlignment="1" applyBorder="1" applyFont="1">
      <alignment horizontal="left" shrinkToFit="0" vertical="top" wrapText="1"/>
    </xf>
    <xf borderId="1" fillId="7" fontId="14" numFmtId="0" xfId="0" applyAlignment="1" applyBorder="1" applyFont="1">
      <alignment horizontal="center" shrinkToFit="0" vertical="top" wrapText="1"/>
    </xf>
    <xf borderId="1" fillId="4" fontId="15" numFmtId="49" xfId="0" applyAlignment="1" applyBorder="1" applyFont="1" applyNumberFormat="1">
      <alignment horizontal="center" shrinkToFit="0" vertical="top" wrapText="1"/>
    </xf>
    <xf borderId="1" fillId="4" fontId="15" numFmtId="49" xfId="0" applyAlignment="1" applyBorder="1" applyFont="1" applyNumberFormat="1">
      <alignment horizontal="left" shrinkToFit="0" vertical="top" wrapText="1"/>
    </xf>
    <xf borderId="1" fillId="4" fontId="14" numFmtId="0" xfId="0" applyAlignment="1" applyBorder="1" applyFont="1">
      <alignment horizontal="center" shrinkToFit="0" vertical="top" wrapText="1"/>
    </xf>
    <xf borderId="1" fillId="10" fontId="15" numFmtId="49" xfId="0" applyAlignment="1" applyBorder="1" applyFont="1" applyNumberFormat="1">
      <alignment horizontal="center" shrinkToFit="0" vertical="top" wrapText="1"/>
    </xf>
    <xf borderId="1" fillId="10" fontId="15" numFmtId="49" xfId="0" applyAlignment="1" applyBorder="1" applyFont="1" applyNumberFormat="1">
      <alignment horizontal="left" shrinkToFit="0" vertical="top" wrapText="1"/>
    </xf>
    <xf borderId="1" fillId="10" fontId="15" numFmtId="0" xfId="0" applyAlignment="1" applyBorder="1" applyFont="1">
      <alignment horizontal="center" shrinkToFit="0" vertical="top" wrapText="1"/>
    </xf>
    <xf borderId="0" fillId="0" fontId="14" numFmtId="0" xfId="0" applyAlignment="1" applyFont="1">
      <alignment horizontal="left" shrinkToFit="0" vertical="top" wrapText="1"/>
    </xf>
    <xf borderId="0" fillId="0" fontId="14" numFmtId="0" xfId="0" applyAlignment="1" applyFont="1">
      <alignment shrinkToFit="0" vertical="center" wrapText="1"/>
    </xf>
    <xf borderId="8" fillId="7" fontId="14" numFmtId="0" xfId="0" applyAlignment="1" applyBorder="1" applyFont="1">
      <alignment horizontal="center" shrinkToFit="0" vertical="center" wrapText="0"/>
    </xf>
    <xf borderId="8" fillId="0" fontId="14" numFmtId="0" xfId="0" applyAlignment="1" applyBorder="1" applyFont="1">
      <alignment horizontal="center" shrinkToFit="0" vertical="center" wrapText="0"/>
    </xf>
    <xf borderId="7" fillId="7" fontId="15" numFmtId="49" xfId="0" applyAlignment="1" applyBorder="1" applyFont="1" applyNumberFormat="1">
      <alignment horizontal="left" shrinkToFit="0" vertical="center" wrapText="1"/>
    </xf>
    <xf borderId="8" fillId="7" fontId="14" numFmtId="0" xfId="0" applyAlignment="1" applyBorder="1" applyFont="1">
      <alignment horizontal="center" shrinkToFit="0" vertical="center" wrapText="1"/>
    </xf>
    <xf borderId="1" fillId="10" fontId="15" numFmtId="49" xfId="0" applyAlignment="1" applyBorder="1" applyFont="1" applyNumberFormat="1">
      <alignment horizontal="center" shrinkToFit="0" vertical="center" wrapText="1"/>
    </xf>
    <xf borderId="1" fillId="10" fontId="14" numFmtId="0" xfId="0" applyAlignment="1" applyBorder="1" applyFont="1">
      <alignment horizontal="center" shrinkToFit="0" vertical="center" wrapText="1"/>
    </xf>
    <xf borderId="1" fillId="7" fontId="14" numFmtId="0" xfId="0" applyAlignment="1" applyBorder="1" applyFont="1">
      <alignment horizontal="center" readingOrder="0" shrinkToFit="0" vertical="center" wrapText="1"/>
    </xf>
    <xf borderId="1" fillId="2" fontId="15" numFmtId="49" xfId="0" applyAlignment="1" applyBorder="1" applyFont="1" applyNumberFormat="1">
      <alignment shrinkToFit="0" vertical="center" wrapText="1"/>
    </xf>
    <xf borderId="1" fillId="3" fontId="15" numFmtId="49" xfId="0" applyAlignment="1" applyBorder="1" applyFont="1" applyNumberFormat="1">
      <alignment shrinkToFit="0" vertical="center" wrapText="1"/>
    </xf>
    <xf borderId="1" fillId="7" fontId="15" numFmtId="0" xfId="0" applyAlignment="1" applyBorder="1" applyFont="1">
      <alignment shrinkToFit="0" vertical="center" wrapText="1"/>
    </xf>
    <xf borderId="1" fillId="4" fontId="15" numFmtId="49" xfId="0" applyAlignment="1" applyBorder="1" applyFont="1" applyNumberFormat="1">
      <alignment shrinkToFit="0" vertical="center" wrapText="1"/>
    </xf>
    <xf borderId="1" fillId="0" fontId="14" numFmtId="0" xfId="0" applyAlignment="1" applyBorder="1" applyFont="1">
      <alignment horizontal="left" shrinkToFit="0" vertical="center" wrapText="0"/>
    </xf>
    <xf borderId="7" fillId="0" fontId="14" numFmtId="49" xfId="0" applyAlignment="1" applyBorder="1" applyFont="1" applyNumberFormat="1">
      <alignment horizontal="left" shrinkToFit="0" vertical="center" wrapText="0"/>
    </xf>
    <xf borderId="7" fillId="7" fontId="15" numFmtId="49" xfId="0" applyAlignment="1" applyBorder="1" applyFont="1" applyNumberFormat="1">
      <alignment shrinkToFit="0" vertical="center" wrapText="1"/>
    </xf>
    <xf borderId="1" fillId="10" fontId="15" numFmtId="49" xfId="0" applyAlignment="1" applyBorder="1" applyFont="1" applyNumberFormat="1">
      <alignment shrinkToFit="0" vertical="center" wrapText="1"/>
    </xf>
    <xf borderId="7" fillId="7" fontId="14" numFmtId="0" xfId="0" applyAlignment="1" applyBorder="1" applyFont="1">
      <alignment horizontal="center" shrinkToFit="0" vertical="bottom" wrapText="0"/>
    </xf>
    <xf borderId="3" fillId="0" fontId="14" numFmtId="0" xfId="0" applyAlignment="1" applyBorder="1" applyFont="1">
      <alignment horizontal="left" shrinkToFit="0" vertical="center" wrapText="0"/>
    </xf>
    <xf borderId="1" fillId="6" fontId="15" numFmtId="49" xfId="0" applyAlignment="1" applyBorder="1" applyFont="1" applyNumberFormat="1">
      <alignment horizontal="left" shrinkToFit="0" vertical="center" wrapText="1"/>
    </xf>
    <xf borderId="1" fillId="6" fontId="14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top" wrapText="1"/>
    </xf>
    <xf borderId="1" fillId="0" fontId="14" numFmtId="0" xfId="0" applyAlignment="1" applyBorder="1" applyFont="1">
      <alignment horizontal="left" shrinkToFit="0" vertical="top" wrapText="1"/>
    </xf>
    <xf borderId="1" fillId="0" fontId="14" numFmtId="0" xfId="0" applyAlignment="1" applyBorder="1" applyFont="1">
      <alignment horizontal="center" shrinkToFit="0" vertical="bottom" wrapText="0"/>
    </xf>
    <xf borderId="7" fillId="0" fontId="14" numFmtId="0" xfId="0" applyAlignment="1" applyBorder="1" applyFont="1">
      <alignment horizontal="left" shrinkToFit="0" vertical="top" wrapText="1"/>
    </xf>
    <xf borderId="7" fillId="0" fontId="14" numFmtId="0" xfId="0" applyAlignment="1" applyBorder="1" applyFont="1">
      <alignment horizontal="center" shrinkToFit="0" vertical="bottom" wrapText="0"/>
    </xf>
    <xf borderId="7" fillId="7" fontId="14" numFmtId="0" xfId="0" applyAlignment="1" applyBorder="1" applyFont="1">
      <alignment horizontal="left" shrinkToFit="0" vertical="center" wrapText="1"/>
    </xf>
    <xf borderId="1" fillId="7" fontId="15" numFmtId="49" xfId="0" applyAlignment="1" applyBorder="1" applyFont="1" applyNumberFormat="1">
      <alignment horizontal="center" shrinkToFit="0" vertical="top" wrapText="1"/>
    </xf>
    <xf borderId="7" fillId="7" fontId="15" numFmtId="49" xfId="0" applyAlignment="1" applyBorder="1" applyFont="1" applyNumberFormat="1">
      <alignment horizontal="left" shrinkToFit="0" vertical="top" wrapText="1"/>
    </xf>
    <xf borderId="7" fillId="7" fontId="14" numFmtId="0" xfId="0" applyAlignment="1" applyBorder="1" applyFont="1">
      <alignment horizontal="center" shrinkToFit="0" vertical="top" wrapText="1"/>
    </xf>
    <xf borderId="1" fillId="10" fontId="14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left" shrinkToFit="0" vertical="center" wrapText="0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horizontal="left" shrinkToFit="0" vertical="center" wrapText="1"/>
    </xf>
    <xf borderId="1" fillId="3" fontId="15" numFmtId="0" xfId="0" applyAlignment="1" applyBorder="1" applyFont="1">
      <alignment horizontal="center" shrinkToFit="0" vertical="center" wrapText="1"/>
    </xf>
    <xf borderId="1" fillId="3" fontId="15" numFmtId="0" xfId="0" applyAlignment="1" applyBorder="1" applyFont="1">
      <alignment horizontal="left" shrinkToFit="0" vertical="center" wrapText="1"/>
    </xf>
    <xf borderId="0" fillId="4" fontId="2" numFmtId="49" xfId="0" applyAlignment="1" applyFont="1" applyNumberFormat="1">
      <alignment horizontal="center" shrinkToFit="0" vertical="center" wrapText="1"/>
    </xf>
    <xf borderId="9" fillId="4" fontId="2" numFmtId="49" xfId="0" applyAlignment="1" applyBorder="1" applyFont="1" applyNumberFormat="1">
      <alignment horizontal="left" shrinkToFit="0" vertical="center" wrapText="1"/>
    </xf>
    <xf borderId="10" fillId="4" fontId="0" numFmtId="0" xfId="0" applyAlignment="1" applyBorder="1" applyFont="1">
      <alignment horizontal="center" shrinkToFit="0" vertical="center" wrapText="1"/>
    </xf>
    <xf borderId="11" fillId="4" fontId="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23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390525</xdr:colOff>
      <xdr:row>5</xdr:row>
      <xdr:rowOff>123825</xdr:rowOff>
    </xdr:from>
    <xdr:ext cx="3810000" cy="5514975"/>
    <xdr:sp>
      <xdr:nvSpPr>
        <xdr:cNvPr id="3" name="Shape 3"/>
        <xdr:cNvSpPr txBox="1"/>
      </xdr:nvSpPr>
      <xdr:spPr>
        <a:xfrm>
          <a:off x="3445763" y="1027275"/>
          <a:ext cx="3800475" cy="5505450"/>
        </a:xfrm>
        <a:prstGeom prst="rect">
          <a:avLst/>
        </a:prstGeom>
        <a:noFill/>
        <a:ln>
          <a:noFill/>
        </a:ln>
      </xdr:spPr>
      <xdr:txBody>
        <a:bodyPr anchorCtr="0" anchor="t" bIns="50800" lIns="50800" spcFirstLastPara="1" rIns="50800" wrap="square" tIns="50800">
          <a:noAutofit/>
        </a:bodyPr>
        <a:lstStyle/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rPr b="1" i="0" lang="en-US" sz="1100" u="sng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Directions for filling up data:</a:t>
          </a:r>
          <a:endParaRPr b="1" i="0" sz="1100" u="sng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0" marL="2286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1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Section 1</a:t>
          </a: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: For each district, start with COVID hospitals irrespective of whether they fall under DHS or DME.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0" marL="2286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1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Section 2</a:t>
          </a: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: After COVID Hospitals, fill hospitals under DME (except COVID hospitals that were entered in Section 1).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0" marL="2286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1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Section 3</a:t>
          </a: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: After DME hospitals, fill hospitals under DHS (except COVID hospitals that were entered in Section 1).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0" marL="2286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For filling up DHS hospitals, fill in the following order: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General hospitals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District hospitals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THQ hospitals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CHC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FHC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1" marL="4572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PHC or equivalent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-228600" lvl="0" marL="22860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AutoNum type="arabicPeriod"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Do not enter institutions that do not contribute beds on the list.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6. While adding rows to the table for the purpose of entering data, please add rows below the first row in the respective section of the table (COVID/DME/DHS) so as to maintain the validity of the ‘SUM’ function incorporated into the table.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rPr b="0" i="0" lang="en-US" sz="1100" u="none" cap="none" strike="noStrike">
              <a:solidFill>
                <a:srgbClr val="000000"/>
              </a:solidFill>
              <a:latin typeface="Helvetica Neue"/>
              <a:ea typeface="Helvetica Neue"/>
              <a:cs typeface="Helvetica Neue"/>
              <a:sym typeface="Helvetica Neue"/>
            </a:rPr>
            <a:t>7. Please DO NOT enter any data on the State and Section-wise Summary sheets.</a:t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  <a:p>
          <a:pPr indent="0" lvl="0" marL="0" marR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Helvetica Neue"/>
            <a:buNone/>
          </a:pPr>
          <a:r>
            <a:t/>
          </a:r>
          <a:endParaRPr b="0" i="0" sz="1100" u="none" cap="none" strike="noStrike">
            <a:solidFill>
              <a:srgbClr val="000000"/>
            </a:solidFill>
            <a:latin typeface="Helvetica Neue"/>
            <a:ea typeface="Helvetica Neue"/>
            <a:cs typeface="Helvetica Neue"/>
            <a:sym typeface="Helvetica Neue"/>
          </a:endParaRP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7.14"/>
    <col customWidth="1" min="2" max="2" width="46.14"/>
    <col customWidth="1" min="3" max="27" width="16.29"/>
  </cols>
  <sheetData>
    <row r="1" ht="27.0" customHeight="1">
      <c r="A1" s="88"/>
      <c r="B1" s="89" t="s">
        <v>30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>
      <c r="A2" s="105"/>
      <c r="B2" s="106" t="s">
        <v>55</v>
      </c>
      <c r="C2" s="105" t="s">
        <v>3</v>
      </c>
      <c r="D2" s="105" t="s">
        <v>4</v>
      </c>
      <c r="E2" s="105" t="s">
        <v>5</v>
      </c>
      <c r="F2" s="105" t="s">
        <v>6</v>
      </c>
      <c r="G2" s="105" t="s">
        <v>7</v>
      </c>
      <c r="H2" s="105" t="s">
        <v>8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ht="20.25" customHeight="1">
      <c r="A3" s="107"/>
      <c r="B3" s="108" t="s">
        <v>56</v>
      </c>
      <c r="C3" s="109" t="s">
        <v>57</v>
      </c>
      <c r="D3" s="29"/>
      <c r="E3" s="29"/>
      <c r="F3" s="29"/>
      <c r="G3" s="29"/>
      <c r="H3" s="30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ht="19.5" customHeight="1">
      <c r="A4" s="110">
        <v>1.0</v>
      </c>
      <c r="B4" s="111" t="s">
        <v>186</v>
      </c>
      <c r="C4" s="110">
        <v>1802.0</v>
      </c>
      <c r="D4" s="110">
        <v>162.0</v>
      </c>
      <c r="E4" s="79">
        <v>129.0</v>
      </c>
      <c r="F4" s="110">
        <v>300.0</v>
      </c>
      <c r="G4" s="110">
        <v>30.0</v>
      </c>
      <c r="H4" s="110">
        <v>108.0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ht="19.5" customHeight="1">
      <c r="A5" s="110">
        <v>2.0</v>
      </c>
      <c r="B5" s="111" t="s">
        <v>187</v>
      </c>
      <c r="C5" s="110">
        <v>374.0</v>
      </c>
      <c r="D5" s="110">
        <v>0.0</v>
      </c>
      <c r="E5" s="110">
        <v>3.0</v>
      </c>
      <c r="F5" s="110">
        <v>50.0</v>
      </c>
      <c r="G5" s="110">
        <v>2.0</v>
      </c>
      <c r="H5" s="110">
        <v>2.0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ht="19.5" customHeight="1">
      <c r="A6" s="112"/>
      <c r="B6" s="113"/>
      <c r="C6" s="114"/>
      <c r="D6" s="114"/>
      <c r="E6" s="114"/>
      <c r="F6" s="114"/>
      <c r="G6" s="114"/>
      <c r="H6" s="11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ht="19.5" customHeight="1">
      <c r="A7" s="112"/>
      <c r="B7" s="113"/>
      <c r="C7" s="114"/>
      <c r="D7" s="114"/>
      <c r="E7" s="114"/>
      <c r="F7" s="114"/>
      <c r="G7" s="114"/>
      <c r="H7" s="11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ht="19.5" customHeight="1">
      <c r="A8" s="115"/>
      <c r="B8" s="116" t="s">
        <v>60</v>
      </c>
      <c r="C8" s="117">
        <f t="shared" ref="C8:H8" si="1">SUM(C4:C7)</f>
        <v>2176</v>
      </c>
      <c r="D8" s="117">
        <f t="shared" si="1"/>
        <v>162</v>
      </c>
      <c r="E8" s="117">
        <f t="shared" si="1"/>
        <v>132</v>
      </c>
      <c r="F8" s="117">
        <f t="shared" si="1"/>
        <v>350</v>
      </c>
      <c r="G8" s="117">
        <f t="shared" si="1"/>
        <v>32</v>
      </c>
      <c r="H8" s="117">
        <f t="shared" si="1"/>
        <v>110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</row>
    <row r="9" ht="19.5" customHeight="1">
      <c r="A9" s="107"/>
      <c r="B9" s="108" t="s">
        <v>61</v>
      </c>
      <c r="C9" s="109" t="s">
        <v>62</v>
      </c>
      <c r="D9" s="29"/>
      <c r="E9" s="29"/>
      <c r="F9" s="29"/>
      <c r="G9" s="29"/>
      <c r="H9" s="30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ht="19.5" customHeight="1">
      <c r="A10" s="112"/>
      <c r="B10" s="113"/>
      <c r="C10" s="114"/>
      <c r="D10" s="114"/>
      <c r="E10" s="114"/>
      <c r="F10" s="114"/>
      <c r="G10" s="114"/>
      <c r="H10" s="11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</row>
    <row r="11" ht="19.5" customHeight="1">
      <c r="A11" s="112"/>
      <c r="B11" s="113"/>
      <c r="C11" s="114"/>
      <c r="D11" s="114"/>
      <c r="E11" s="114"/>
      <c r="F11" s="114"/>
      <c r="G11" s="114"/>
      <c r="H11" s="11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</row>
    <row r="12" ht="19.5" customHeight="1">
      <c r="A12" s="112"/>
      <c r="B12" s="113"/>
      <c r="C12" s="114"/>
      <c r="D12" s="114"/>
      <c r="E12" s="114"/>
      <c r="F12" s="114"/>
      <c r="G12" s="114"/>
      <c r="H12" s="11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</row>
    <row r="13" ht="19.5" customHeight="1">
      <c r="A13" s="112"/>
      <c r="B13" s="113"/>
      <c r="C13" s="114"/>
      <c r="D13" s="114"/>
      <c r="E13" s="114"/>
      <c r="F13" s="114"/>
      <c r="G13" s="114"/>
      <c r="H13" s="11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4" ht="19.5" customHeight="1">
      <c r="A14" s="115"/>
      <c r="B14" s="116" t="s">
        <v>64</v>
      </c>
      <c r="C14" s="117">
        <f t="shared" ref="C14:H14" si="2">SUM(C10:C13)</f>
        <v>0</v>
      </c>
      <c r="D14" s="117">
        <f t="shared" si="2"/>
        <v>0</v>
      </c>
      <c r="E14" s="117">
        <f t="shared" si="2"/>
        <v>0</v>
      </c>
      <c r="F14" s="117">
        <f t="shared" si="2"/>
        <v>0</v>
      </c>
      <c r="G14" s="117">
        <f t="shared" si="2"/>
        <v>0</v>
      </c>
      <c r="H14" s="117">
        <f t="shared" si="2"/>
        <v>0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</row>
    <row r="15" ht="19.5" customHeight="1">
      <c r="A15" s="107"/>
      <c r="B15" s="108" t="s">
        <v>65</v>
      </c>
      <c r="C15" s="109" t="s">
        <v>66</v>
      </c>
      <c r="D15" s="29"/>
      <c r="E15" s="29"/>
      <c r="F15" s="29"/>
      <c r="G15" s="29"/>
      <c r="H15" s="30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</row>
    <row r="16" ht="19.5" customHeight="1">
      <c r="A16" s="110">
        <v>3.0</v>
      </c>
      <c r="B16" s="111" t="s">
        <v>188</v>
      </c>
      <c r="C16" s="110">
        <v>341.0</v>
      </c>
      <c r="D16" s="110">
        <v>0.0</v>
      </c>
      <c r="E16" s="110">
        <v>2.0</v>
      </c>
      <c r="F16" s="110">
        <v>50.0</v>
      </c>
      <c r="G16" s="110">
        <v>0.0</v>
      </c>
      <c r="H16" s="110">
        <v>0.0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</row>
    <row r="17" ht="19.5" customHeight="1">
      <c r="A17" s="110">
        <v>4.0</v>
      </c>
      <c r="B17" s="111" t="s">
        <v>189</v>
      </c>
      <c r="C17" s="110">
        <v>142.0</v>
      </c>
      <c r="D17" s="110">
        <v>0.0</v>
      </c>
      <c r="E17" s="110">
        <v>0.0</v>
      </c>
      <c r="F17" s="110">
        <v>10.0</v>
      </c>
      <c r="G17" s="110">
        <v>0.0</v>
      </c>
      <c r="H17" s="110">
        <v>0.0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</row>
    <row r="18" ht="19.5" customHeight="1">
      <c r="A18" s="110">
        <v>5.0</v>
      </c>
      <c r="B18" s="111" t="s">
        <v>190</v>
      </c>
      <c r="C18" s="110">
        <v>207.0</v>
      </c>
      <c r="D18" s="110">
        <v>3.0</v>
      </c>
      <c r="E18" s="110">
        <v>1.0</v>
      </c>
      <c r="F18" s="110">
        <v>18.0</v>
      </c>
      <c r="G18" s="110">
        <v>0.0</v>
      </c>
      <c r="H18" s="110">
        <v>1.0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</row>
    <row r="19" ht="19.5" customHeight="1">
      <c r="A19" s="110">
        <v>6.0</v>
      </c>
      <c r="B19" s="111" t="s">
        <v>191</v>
      </c>
      <c r="C19" s="110">
        <v>272.0</v>
      </c>
      <c r="D19" s="110">
        <v>0.0</v>
      </c>
      <c r="E19" s="110">
        <v>2.0</v>
      </c>
      <c r="F19" s="110">
        <v>8.0</v>
      </c>
      <c r="G19" s="110">
        <v>0.0</v>
      </c>
      <c r="H19" s="110">
        <v>0.0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</row>
    <row r="20" ht="19.5" customHeight="1">
      <c r="A20" s="110">
        <v>7.0</v>
      </c>
      <c r="B20" s="111" t="s">
        <v>192</v>
      </c>
      <c r="C20" s="110">
        <v>125.0</v>
      </c>
      <c r="D20" s="110">
        <v>0.0</v>
      </c>
      <c r="E20" s="110">
        <v>0.0</v>
      </c>
      <c r="F20" s="110">
        <v>10.0</v>
      </c>
      <c r="G20" s="110">
        <v>0.0</v>
      </c>
      <c r="H20" s="110">
        <v>0.0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ht="19.5" customHeight="1">
      <c r="A21" s="110">
        <v>8.0</v>
      </c>
      <c r="B21" s="111" t="s">
        <v>193</v>
      </c>
      <c r="C21" s="110">
        <v>54.0</v>
      </c>
      <c r="D21" s="110">
        <v>0.0</v>
      </c>
      <c r="E21" s="110">
        <v>0.0</v>
      </c>
      <c r="F21" s="110">
        <v>6.0</v>
      </c>
      <c r="G21" s="110">
        <v>0.0</v>
      </c>
      <c r="H21" s="110">
        <v>0.0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</row>
    <row r="22" ht="19.5" customHeight="1">
      <c r="A22" s="110">
        <v>9.0</v>
      </c>
      <c r="B22" s="77" t="s">
        <v>194</v>
      </c>
      <c r="C22" s="79">
        <v>36.0</v>
      </c>
      <c r="D22" s="112"/>
      <c r="E22" s="112"/>
      <c r="F22" s="112"/>
      <c r="G22" s="112"/>
      <c r="H22" s="112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</row>
    <row r="23" ht="19.5" customHeight="1">
      <c r="A23" s="110">
        <v>10.0</v>
      </c>
      <c r="B23" s="87" t="s">
        <v>195</v>
      </c>
      <c r="C23" s="83">
        <v>38.0</v>
      </c>
      <c r="D23" s="112"/>
      <c r="E23" s="112"/>
      <c r="F23" s="112"/>
      <c r="G23" s="112"/>
      <c r="H23" s="112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</row>
    <row r="24" ht="19.5" customHeight="1">
      <c r="A24" s="110">
        <v>11.0</v>
      </c>
      <c r="B24" s="87" t="s">
        <v>196</v>
      </c>
      <c r="C24" s="83">
        <v>12.0</v>
      </c>
      <c r="D24" s="112"/>
      <c r="E24" s="112"/>
      <c r="F24" s="112"/>
      <c r="G24" s="112"/>
      <c r="H24" s="112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</row>
    <row r="25" ht="19.5" customHeight="1">
      <c r="A25" s="110">
        <v>12.0</v>
      </c>
      <c r="B25" s="87" t="s">
        <v>197</v>
      </c>
      <c r="C25" s="83">
        <v>24.0</v>
      </c>
      <c r="D25" s="112"/>
      <c r="E25" s="112"/>
      <c r="F25" s="112"/>
      <c r="G25" s="112"/>
      <c r="H25" s="112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</row>
    <row r="26" ht="19.5" customHeight="1">
      <c r="A26" s="110">
        <v>13.0</v>
      </c>
      <c r="B26" s="87" t="s">
        <v>198</v>
      </c>
      <c r="C26" s="83">
        <v>24.0</v>
      </c>
      <c r="D26" s="112"/>
      <c r="E26" s="112"/>
      <c r="F26" s="112"/>
      <c r="G26" s="112"/>
      <c r="H26" s="112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ht="19.5" customHeight="1">
      <c r="A27" s="110">
        <v>14.0</v>
      </c>
      <c r="B27" s="87" t="s">
        <v>199</v>
      </c>
      <c r="C27" s="83">
        <v>6.0</v>
      </c>
      <c r="D27" s="112"/>
      <c r="E27" s="112"/>
      <c r="F27" s="112"/>
      <c r="G27" s="112"/>
      <c r="H27" s="112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</row>
    <row r="28" ht="19.5" customHeight="1">
      <c r="A28" s="110">
        <v>15.0</v>
      </c>
      <c r="B28" s="87" t="s">
        <v>200</v>
      </c>
      <c r="C28" s="83">
        <v>30.0</v>
      </c>
      <c r="D28" s="112"/>
      <c r="E28" s="112"/>
      <c r="F28" s="112"/>
      <c r="G28" s="112"/>
      <c r="H28" s="112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ht="19.5" customHeight="1">
      <c r="A29" s="110">
        <v>16.0</v>
      </c>
      <c r="B29" s="87" t="s">
        <v>201</v>
      </c>
      <c r="C29" s="83">
        <v>20.0</v>
      </c>
      <c r="D29" s="112"/>
      <c r="E29" s="112"/>
      <c r="F29" s="112"/>
      <c r="G29" s="112"/>
      <c r="H29" s="112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0" ht="19.5" customHeight="1">
      <c r="A30" s="110">
        <v>17.0</v>
      </c>
      <c r="B30" s="87" t="s">
        <v>202</v>
      </c>
      <c r="C30" s="83">
        <v>10.0</v>
      </c>
      <c r="D30" s="112"/>
      <c r="E30" s="112"/>
      <c r="F30" s="112"/>
      <c r="G30" s="112"/>
      <c r="H30" s="112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ht="19.5" customHeight="1">
      <c r="A31" s="110">
        <v>18.0</v>
      </c>
      <c r="B31" s="87" t="s">
        <v>203</v>
      </c>
      <c r="C31" s="83">
        <v>24.0</v>
      </c>
      <c r="D31" s="112"/>
      <c r="E31" s="112"/>
      <c r="F31" s="112"/>
      <c r="G31" s="112"/>
      <c r="H31" s="112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ht="19.5" customHeight="1">
      <c r="A32" s="110">
        <v>19.0</v>
      </c>
      <c r="B32" s="87" t="s">
        <v>204</v>
      </c>
      <c r="C32" s="83">
        <v>8.0</v>
      </c>
      <c r="D32" s="112"/>
      <c r="E32" s="112"/>
      <c r="F32" s="112"/>
      <c r="G32" s="112"/>
      <c r="H32" s="112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ht="19.5" customHeight="1">
      <c r="A33" s="110">
        <v>20.0</v>
      </c>
      <c r="B33" s="87" t="s">
        <v>205</v>
      </c>
      <c r="C33" s="83">
        <v>20.0</v>
      </c>
      <c r="D33" s="112"/>
      <c r="E33" s="112"/>
      <c r="F33" s="112"/>
      <c r="G33" s="112"/>
      <c r="H33" s="112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</row>
    <row r="34" ht="19.5" customHeight="1">
      <c r="A34" s="110">
        <v>21.0</v>
      </c>
      <c r="B34" s="87" t="s">
        <v>206</v>
      </c>
      <c r="C34" s="83">
        <v>20.0</v>
      </c>
      <c r="D34" s="112"/>
      <c r="E34" s="112"/>
      <c r="F34" s="112"/>
      <c r="G34" s="112"/>
      <c r="H34" s="112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</row>
    <row r="35" ht="19.5" customHeight="1">
      <c r="A35" s="110">
        <v>22.0</v>
      </c>
      <c r="B35" s="87" t="s">
        <v>207</v>
      </c>
      <c r="C35" s="83">
        <v>24.0</v>
      </c>
      <c r="D35" s="112"/>
      <c r="E35" s="112"/>
      <c r="F35" s="112"/>
      <c r="G35" s="112"/>
      <c r="H35" s="11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</row>
    <row r="36" ht="19.5" customHeight="1">
      <c r="A36" s="110">
        <v>23.0</v>
      </c>
      <c r="B36" s="87" t="s">
        <v>208</v>
      </c>
      <c r="C36" s="83">
        <v>16.0</v>
      </c>
      <c r="D36" s="112"/>
      <c r="E36" s="112"/>
      <c r="F36" s="112"/>
      <c r="G36" s="112"/>
      <c r="H36" s="112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ht="19.5" customHeight="1">
      <c r="A37" s="110">
        <v>24.0</v>
      </c>
      <c r="B37" s="87" t="s">
        <v>209</v>
      </c>
      <c r="C37" s="83">
        <v>20.0</v>
      </c>
      <c r="D37" s="112"/>
      <c r="E37" s="112"/>
      <c r="F37" s="112"/>
      <c r="G37" s="112"/>
      <c r="H37" s="112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ht="19.5" customHeight="1">
      <c r="A38" s="110">
        <v>25.0</v>
      </c>
      <c r="B38" s="87" t="s">
        <v>210</v>
      </c>
      <c r="C38" s="83">
        <v>24.0</v>
      </c>
      <c r="D38" s="112"/>
      <c r="E38" s="112"/>
      <c r="F38" s="112"/>
      <c r="G38" s="112"/>
      <c r="H38" s="112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ht="19.5" customHeight="1">
      <c r="A39" s="110">
        <v>26.0</v>
      </c>
      <c r="B39" s="87" t="s">
        <v>211</v>
      </c>
      <c r="C39" s="83">
        <v>24.0</v>
      </c>
      <c r="D39" s="112"/>
      <c r="E39" s="112"/>
      <c r="F39" s="112"/>
      <c r="G39" s="112"/>
      <c r="H39" s="112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</row>
    <row r="40" ht="19.5" customHeight="1">
      <c r="A40" s="118"/>
      <c r="B40" s="119" t="s">
        <v>133</v>
      </c>
      <c r="C40" s="120">
        <f t="shared" ref="C40:H40" si="3">SUM(C16:C39)</f>
        <v>1521</v>
      </c>
      <c r="D40" s="120">
        <f t="shared" si="3"/>
        <v>3</v>
      </c>
      <c r="E40" s="120">
        <f t="shared" si="3"/>
        <v>5</v>
      </c>
      <c r="F40" s="120">
        <f t="shared" si="3"/>
        <v>102</v>
      </c>
      <c r="G40" s="120">
        <f t="shared" si="3"/>
        <v>0</v>
      </c>
      <c r="H40" s="120">
        <f t="shared" si="3"/>
        <v>1</v>
      </c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</row>
    <row r="41" ht="19.5" customHeight="1">
      <c r="A41" s="115"/>
      <c r="B41" s="116" t="s">
        <v>107</v>
      </c>
      <c r="C41" s="117">
        <f t="shared" ref="C41:H41" si="4">C40+C14+C8</f>
        <v>3697</v>
      </c>
      <c r="D41" s="117">
        <f t="shared" si="4"/>
        <v>165</v>
      </c>
      <c r="E41" s="117">
        <f t="shared" si="4"/>
        <v>137</v>
      </c>
      <c r="F41" s="117">
        <f t="shared" si="4"/>
        <v>452</v>
      </c>
      <c r="G41" s="117">
        <f t="shared" si="4"/>
        <v>32</v>
      </c>
      <c r="H41" s="117">
        <f t="shared" si="4"/>
        <v>111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</row>
    <row r="42" ht="19.5" customHeight="1">
      <c r="A42" s="104"/>
      <c r="B42" s="121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</row>
    <row r="43" ht="19.5" customHeight="1">
      <c r="A43" s="104"/>
      <c r="B43" s="121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</row>
    <row r="44" ht="19.5" customHeight="1">
      <c r="A44" s="104"/>
      <c r="B44" s="121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</row>
    <row r="45" ht="19.5" customHeight="1">
      <c r="A45" s="104"/>
      <c r="B45" s="121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</row>
    <row r="46" ht="19.5" customHeight="1">
      <c r="A46" s="104"/>
      <c r="B46" s="121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</row>
    <row r="47" ht="19.5" customHeight="1">
      <c r="A47" s="104"/>
      <c r="B47" s="121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ht="19.5" customHeight="1">
      <c r="A48" s="104"/>
      <c r="B48" s="121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</row>
    <row r="49" ht="19.5" customHeight="1">
      <c r="A49" s="104"/>
      <c r="B49" s="121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</row>
    <row r="50" ht="19.5" customHeight="1">
      <c r="A50" s="104"/>
      <c r="B50" s="121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</row>
    <row r="51" ht="19.5" customHeight="1">
      <c r="A51" s="104"/>
      <c r="B51" s="121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</row>
    <row r="52" ht="19.5" customHeight="1">
      <c r="A52" s="104"/>
      <c r="B52" s="121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</row>
    <row r="53" ht="19.5" customHeight="1">
      <c r="A53" s="104"/>
      <c r="B53" s="121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ht="19.5" customHeight="1">
      <c r="A54" s="104"/>
      <c r="B54" s="121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</row>
    <row r="55" ht="19.5" customHeight="1">
      <c r="A55" s="104"/>
      <c r="B55" s="121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</row>
    <row r="56" ht="19.5" customHeight="1">
      <c r="A56" s="104"/>
      <c r="B56" s="121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</row>
    <row r="57" ht="19.5" customHeight="1">
      <c r="A57" s="104"/>
      <c r="B57" s="121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</row>
    <row r="58" ht="19.5" customHeight="1">
      <c r="A58" s="104"/>
      <c r="B58" s="121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</row>
    <row r="59" ht="19.5" customHeight="1">
      <c r="A59" s="104"/>
      <c r="B59" s="121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</row>
    <row r="60" ht="19.5" customHeight="1">
      <c r="A60" s="104"/>
      <c r="B60" s="121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ht="19.5" customHeight="1">
      <c r="A61" s="104"/>
      <c r="B61" s="121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</row>
    <row r="62" ht="19.5" customHeight="1">
      <c r="A62" s="104"/>
      <c r="B62" s="121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ht="19.5" customHeight="1">
      <c r="A63" s="104"/>
      <c r="B63" s="121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</row>
    <row r="64" ht="19.5" customHeight="1">
      <c r="A64" s="104"/>
      <c r="B64" s="121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</row>
    <row r="65" ht="19.5" customHeight="1">
      <c r="A65" s="104"/>
      <c r="B65" s="121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</row>
    <row r="66" ht="19.5" customHeight="1">
      <c r="A66" s="104"/>
      <c r="B66" s="121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</row>
    <row r="67" ht="19.5" customHeight="1">
      <c r="A67" s="104"/>
      <c r="B67" s="121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</row>
    <row r="68" ht="19.5" customHeight="1">
      <c r="A68" s="104"/>
      <c r="B68" s="121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ht="19.5" customHeight="1">
      <c r="A69" s="104"/>
      <c r="B69" s="121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</row>
    <row r="70" ht="19.5" customHeight="1">
      <c r="A70" s="104"/>
      <c r="B70" s="121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</row>
    <row r="71" ht="19.5" customHeight="1">
      <c r="A71" s="104"/>
      <c r="B71" s="121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ht="19.5" customHeight="1">
      <c r="A72" s="104"/>
      <c r="B72" s="121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</row>
    <row r="73" ht="19.5" customHeight="1">
      <c r="A73" s="104"/>
      <c r="B73" s="121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ht="19.5" customHeight="1">
      <c r="A74" s="104"/>
      <c r="B74" s="121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</row>
    <row r="75" ht="19.5" customHeight="1">
      <c r="A75" s="104"/>
      <c r="B75" s="121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</row>
    <row r="76" ht="19.5" customHeight="1">
      <c r="A76" s="104"/>
      <c r="B76" s="121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</row>
    <row r="77" ht="19.5" customHeight="1">
      <c r="A77" s="104"/>
      <c r="B77" s="121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</row>
    <row r="78" ht="19.5" customHeight="1">
      <c r="A78" s="104"/>
      <c r="B78" s="121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</row>
    <row r="79" ht="19.5" customHeight="1">
      <c r="A79" s="104"/>
      <c r="B79" s="121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</row>
    <row r="80" ht="19.5" customHeight="1">
      <c r="A80" s="104"/>
      <c r="B80" s="121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</row>
    <row r="81" ht="19.5" customHeight="1">
      <c r="A81" s="104"/>
      <c r="B81" s="121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</row>
    <row r="82" ht="19.5" customHeight="1">
      <c r="A82" s="104"/>
      <c r="B82" s="121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</row>
    <row r="83" ht="19.5" customHeight="1">
      <c r="A83" s="104"/>
      <c r="B83" s="121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</row>
    <row r="84" ht="19.5" customHeight="1">
      <c r="A84" s="104"/>
      <c r="B84" s="121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</row>
    <row r="85" ht="19.5" customHeight="1">
      <c r="A85" s="104"/>
      <c r="B85" s="121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ht="19.5" customHeight="1">
      <c r="A86" s="104"/>
      <c r="B86" s="121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</row>
    <row r="87" ht="19.5" customHeight="1">
      <c r="A87" s="104"/>
      <c r="B87" s="121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</row>
    <row r="88" ht="19.5" customHeight="1">
      <c r="A88" s="104"/>
      <c r="B88" s="121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</row>
    <row r="89" ht="19.5" customHeight="1">
      <c r="A89" s="104"/>
      <c r="B89" s="121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</row>
    <row r="90" ht="19.5" customHeight="1">
      <c r="A90" s="104"/>
      <c r="B90" s="121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ht="19.5" customHeight="1">
      <c r="A91" s="104"/>
      <c r="B91" s="121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</row>
    <row r="92" ht="19.5" customHeight="1">
      <c r="A92" s="104"/>
      <c r="B92" s="121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</row>
    <row r="93" ht="19.5" customHeight="1">
      <c r="A93" s="104"/>
      <c r="B93" s="121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</row>
    <row r="94" ht="19.5" customHeight="1">
      <c r="A94" s="104"/>
      <c r="B94" s="121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</row>
    <row r="95" ht="19.5" customHeight="1">
      <c r="A95" s="104"/>
      <c r="B95" s="121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</row>
    <row r="96" ht="19.5" customHeight="1">
      <c r="A96" s="104"/>
      <c r="B96" s="121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</row>
    <row r="97" ht="19.5" customHeight="1">
      <c r="A97" s="104"/>
      <c r="B97" s="121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</row>
    <row r="98" ht="19.5" customHeight="1">
      <c r="A98" s="104"/>
      <c r="B98" s="121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</row>
    <row r="99" ht="19.5" customHeight="1">
      <c r="A99" s="104"/>
      <c r="B99" s="121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</row>
    <row r="100" ht="19.5" customHeight="1">
      <c r="A100" s="104"/>
      <c r="B100" s="121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</row>
    <row r="101" ht="19.5" customHeight="1">
      <c r="A101" s="104"/>
      <c r="B101" s="121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</row>
    <row r="102" ht="19.5" customHeight="1">
      <c r="A102" s="104"/>
      <c r="B102" s="121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</row>
    <row r="103" ht="19.5" customHeight="1">
      <c r="A103" s="104"/>
      <c r="B103" s="121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</row>
    <row r="104" ht="19.5" customHeight="1">
      <c r="A104" s="104"/>
      <c r="B104" s="121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</row>
    <row r="105" ht="19.5" customHeight="1">
      <c r="A105" s="104"/>
      <c r="B105" s="121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</row>
    <row r="106" ht="19.5" customHeight="1">
      <c r="A106" s="104"/>
      <c r="B106" s="121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</row>
    <row r="107" ht="19.5" customHeight="1">
      <c r="A107" s="104"/>
      <c r="B107" s="121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</row>
    <row r="108" ht="19.5" customHeight="1">
      <c r="A108" s="104"/>
      <c r="B108" s="121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</row>
    <row r="109" ht="19.5" customHeight="1">
      <c r="A109" s="104"/>
      <c r="B109" s="121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</row>
    <row r="110" ht="19.5" customHeight="1">
      <c r="A110" s="104"/>
      <c r="B110" s="121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</row>
    <row r="111" ht="19.5" customHeight="1">
      <c r="A111" s="104"/>
      <c r="B111" s="121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</row>
    <row r="112" ht="19.5" customHeight="1">
      <c r="A112" s="104"/>
      <c r="B112" s="121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</row>
    <row r="113" ht="19.5" customHeight="1">
      <c r="A113" s="104"/>
      <c r="B113" s="121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</row>
    <row r="114" ht="19.5" customHeight="1">
      <c r="A114" s="104"/>
      <c r="B114" s="121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</row>
    <row r="115" ht="19.5" customHeight="1">
      <c r="A115" s="104"/>
      <c r="B115" s="121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</row>
    <row r="116" ht="19.5" customHeight="1">
      <c r="A116" s="104"/>
      <c r="B116" s="121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</row>
    <row r="117" ht="19.5" customHeight="1">
      <c r="A117" s="104"/>
      <c r="B117" s="121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</row>
    <row r="118" ht="19.5" customHeight="1">
      <c r="A118" s="104"/>
      <c r="B118" s="121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</row>
    <row r="119" ht="19.5" customHeight="1">
      <c r="A119" s="104"/>
      <c r="B119" s="121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</row>
    <row r="120" ht="19.5" customHeight="1">
      <c r="A120" s="104"/>
      <c r="B120" s="121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</row>
    <row r="121" ht="19.5" customHeight="1">
      <c r="A121" s="104"/>
      <c r="B121" s="121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</row>
    <row r="122" ht="19.5" customHeight="1">
      <c r="A122" s="104"/>
      <c r="B122" s="121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</row>
    <row r="123" ht="19.5" customHeight="1">
      <c r="A123" s="104"/>
      <c r="B123" s="121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</row>
    <row r="124" ht="19.5" customHeight="1">
      <c r="A124" s="104"/>
      <c r="B124" s="12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</row>
    <row r="125" ht="19.5" customHeight="1">
      <c r="A125" s="104"/>
      <c r="B125" s="121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</row>
    <row r="126" ht="19.5" customHeight="1">
      <c r="A126" s="104"/>
      <c r="B126" s="121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</row>
    <row r="127" ht="19.5" customHeight="1">
      <c r="A127" s="104"/>
      <c r="B127" s="121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</row>
    <row r="128" ht="19.5" customHeight="1">
      <c r="A128" s="104"/>
      <c r="B128" s="121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</row>
    <row r="129" ht="19.5" customHeight="1">
      <c r="A129" s="104"/>
      <c r="B129" s="121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ht="19.5" customHeight="1">
      <c r="A130" s="104"/>
      <c r="B130" s="121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</row>
    <row r="131" ht="19.5" customHeight="1">
      <c r="A131" s="104"/>
      <c r="B131" s="121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</row>
    <row r="132" ht="19.5" customHeight="1">
      <c r="A132" s="104"/>
      <c r="B132" s="121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</row>
    <row r="133" ht="19.5" customHeight="1">
      <c r="A133" s="104"/>
      <c r="B133" s="121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</row>
    <row r="134" ht="19.5" customHeight="1">
      <c r="A134" s="104"/>
      <c r="B134" s="121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</row>
    <row r="135" ht="19.5" customHeight="1">
      <c r="A135" s="104"/>
      <c r="B135" s="121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</row>
    <row r="136" ht="19.5" customHeight="1">
      <c r="A136" s="104"/>
      <c r="B136" s="121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</row>
    <row r="137" ht="19.5" customHeight="1">
      <c r="A137" s="104"/>
      <c r="B137" s="121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</row>
    <row r="138" ht="19.5" customHeight="1">
      <c r="A138" s="104"/>
      <c r="B138" s="121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</row>
    <row r="139" ht="19.5" customHeight="1">
      <c r="A139" s="104"/>
      <c r="B139" s="121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</row>
    <row r="140" ht="19.5" customHeight="1">
      <c r="A140" s="104"/>
      <c r="B140" s="121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</row>
    <row r="141" ht="19.5" customHeight="1">
      <c r="A141" s="104"/>
      <c r="B141" s="121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</row>
    <row r="142" ht="19.5" customHeight="1">
      <c r="A142" s="104"/>
      <c r="B142" s="121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</row>
    <row r="143" ht="19.5" customHeight="1">
      <c r="A143" s="104"/>
      <c r="B143" s="121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</row>
    <row r="144" ht="19.5" customHeight="1">
      <c r="A144" s="104"/>
      <c r="B144" s="121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</row>
    <row r="145" ht="19.5" customHeight="1">
      <c r="A145" s="104"/>
      <c r="B145" s="121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</row>
    <row r="146" ht="19.5" customHeight="1">
      <c r="A146" s="104"/>
      <c r="B146" s="121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</row>
    <row r="147" ht="19.5" customHeight="1">
      <c r="A147" s="104"/>
      <c r="B147" s="121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</row>
    <row r="148" ht="19.5" customHeight="1">
      <c r="A148" s="104"/>
      <c r="B148" s="121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</row>
    <row r="149" ht="19.5" customHeight="1">
      <c r="A149" s="104"/>
      <c r="B149" s="121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</row>
    <row r="150" ht="19.5" customHeight="1">
      <c r="A150" s="104"/>
      <c r="B150" s="121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</row>
    <row r="151" ht="19.5" customHeight="1">
      <c r="A151" s="104"/>
      <c r="B151" s="121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</row>
    <row r="152" ht="19.5" customHeight="1">
      <c r="A152" s="104"/>
      <c r="B152" s="121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</row>
    <row r="153" ht="19.5" customHeight="1">
      <c r="A153" s="104"/>
      <c r="B153" s="121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</row>
    <row r="154" ht="19.5" customHeight="1">
      <c r="A154" s="104"/>
      <c r="B154" s="121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</row>
    <row r="155" ht="19.5" customHeight="1">
      <c r="A155" s="104"/>
      <c r="B155" s="121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</row>
    <row r="156" ht="19.5" customHeight="1">
      <c r="A156" s="104"/>
      <c r="B156" s="121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</row>
    <row r="157" ht="19.5" customHeight="1">
      <c r="A157" s="104"/>
      <c r="B157" s="121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</row>
    <row r="158" ht="19.5" customHeight="1">
      <c r="A158" s="104"/>
      <c r="B158" s="121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</row>
    <row r="159" ht="19.5" customHeight="1">
      <c r="A159" s="104"/>
      <c r="B159" s="121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</row>
    <row r="160" ht="19.5" customHeight="1">
      <c r="A160" s="104"/>
      <c r="B160" s="12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</row>
    <row r="161" ht="19.5" customHeight="1">
      <c r="A161" s="104"/>
      <c r="B161" s="121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</row>
    <row r="162" ht="19.5" customHeight="1">
      <c r="A162" s="104"/>
      <c r="B162" s="121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</row>
    <row r="163" ht="19.5" customHeight="1">
      <c r="A163" s="104"/>
      <c r="B163" s="121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</row>
    <row r="164" ht="19.5" customHeight="1">
      <c r="A164" s="104"/>
      <c r="B164" s="121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</row>
    <row r="165" ht="19.5" customHeight="1">
      <c r="A165" s="104"/>
      <c r="B165" s="121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</row>
    <row r="166" ht="19.5" customHeight="1">
      <c r="A166" s="104"/>
      <c r="B166" s="121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</row>
    <row r="167" ht="19.5" customHeight="1">
      <c r="A167" s="104"/>
      <c r="B167" s="12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</row>
    <row r="168" ht="19.5" customHeight="1">
      <c r="A168" s="104"/>
      <c r="B168" s="121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</row>
    <row r="169" ht="19.5" customHeight="1">
      <c r="A169" s="104"/>
      <c r="B169" s="121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</row>
    <row r="170" ht="19.5" customHeight="1">
      <c r="A170" s="104"/>
      <c r="B170" s="121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</row>
    <row r="171" ht="19.5" customHeight="1">
      <c r="A171" s="104"/>
      <c r="B171" s="121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</row>
    <row r="172" ht="19.5" customHeight="1">
      <c r="A172" s="104"/>
      <c r="B172" s="121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</row>
    <row r="173" ht="19.5" customHeight="1">
      <c r="A173" s="104"/>
      <c r="B173" s="121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</row>
    <row r="174" ht="19.5" customHeight="1">
      <c r="A174" s="104"/>
      <c r="B174" s="121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</row>
    <row r="175" ht="19.5" customHeight="1">
      <c r="A175" s="104"/>
      <c r="B175" s="121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</row>
    <row r="176" ht="19.5" customHeight="1">
      <c r="A176" s="104"/>
      <c r="B176" s="121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</row>
    <row r="177" ht="19.5" customHeight="1">
      <c r="A177" s="104"/>
      <c r="B177" s="121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</row>
    <row r="178" ht="19.5" customHeight="1">
      <c r="A178" s="104"/>
      <c r="B178" s="121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</row>
    <row r="179" ht="19.5" customHeight="1">
      <c r="A179" s="104"/>
      <c r="B179" s="12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</row>
    <row r="180" ht="19.5" customHeight="1">
      <c r="A180" s="104"/>
      <c r="B180" s="121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</row>
    <row r="181" ht="19.5" customHeight="1">
      <c r="A181" s="104"/>
      <c r="B181" s="121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</row>
    <row r="182" ht="19.5" customHeight="1">
      <c r="A182" s="104"/>
      <c r="B182" s="121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</row>
    <row r="183" ht="19.5" customHeight="1">
      <c r="A183" s="104"/>
      <c r="B183" s="121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</row>
    <row r="184" ht="19.5" customHeight="1">
      <c r="A184" s="104"/>
      <c r="B184" s="121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</row>
    <row r="185" ht="19.5" customHeight="1">
      <c r="A185" s="104"/>
      <c r="B185" s="121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</row>
    <row r="186" ht="19.5" customHeight="1">
      <c r="A186" s="104"/>
      <c r="B186" s="12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</row>
    <row r="187" ht="19.5" customHeight="1">
      <c r="A187" s="104"/>
      <c r="B187" s="121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</row>
    <row r="188" ht="19.5" customHeight="1">
      <c r="A188" s="104"/>
      <c r="B188" s="12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</row>
    <row r="189" ht="19.5" customHeight="1">
      <c r="A189" s="104"/>
      <c r="B189" s="121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</row>
    <row r="190" ht="19.5" customHeight="1">
      <c r="A190" s="104"/>
      <c r="B190" s="121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</row>
    <row r="191" ht="19.5" customHeight="1">
      <c r="A191" s="104"/>
      <c r="B191" s="121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</row>
    <row r="192" ht="19.5" customHeight="1">
      <c r="A192" s="104"/>
      <c r="B192" s="121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</row>
    <row r="193" ht="19.5" customHeight="1">
      <c r="A193" s="104"/>
      <c r="B193" s="121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</row>
    <row r="194" ht="19.5" customHeight="1">
      <c r="A194" s="104"/>
      <c r="B194" s="121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</row>
    <row r="195" ht="19.5" customHeight="1">
      <c r="A195" s="104"/>
      <c r="B195" s="121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</row>
    <row r="196" ht="19.5" customHeight="1">
      <c r="A196" s="104"/>
      <c r="B196" s="121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</row>
    <row r="197" ht="19.5" customHeight="1">
      <c r="A197" s="104"/>
      <c r="B197" s="121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</row>
    <row r="198" ht="19.5" customHeight="1">
      <c r="A198" s="104"/>
      <c r="B198" s="121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</row>
    <row r="199" ht="19.5" customHeight="1">
      <c r="A199" s="104"/>
      <c r="B199" s="121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</row>
    <row r="200" ht="19.5" customHeight="1">
      <c r="A200" s="104"/>
      <c r="B200" s="12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</row>
    <row r="201" ht="19.5" customHeight="1">
      <c r="A201" s="104"/>
      <c r="B201" s="121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</row>
    <row r="202" ht="19.5" customHeight="1">
      <c r="A202" s="104"/>
      <c r="B202" s="121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</row>
    <row r="203" ht="19.5" customHeight="1">
      <c r="A203" s="104"/>
      <c r="B203" s="121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</row>
    <row r="204" ht="19.5" customHeight="1">
      <c r="A204" s="104"/>
      <c r="B204" s="121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</row>
    <row r="205" ht="19.5" customHeight="1">
      <c r="A205" s="104"/>
      <c r="B205" s="121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</row>
    <row r="206" ht="19.5" customHeight="1">
      <c r="A206" s="104"/>
      <c r="B206" s="121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</row>
    <row r="207" ht="19.5" customHeight="1">
      <c r="A207" s="104"/>
      <c r="B207" s="121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</row>
    <row r="208" ht="19.5" customHeight="1">
      <c r="A208" s="104"/>
      <c r="B208" s="121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</row>
    <row r="209" ht="19.5" customHeight="1">
      <c r="A209" s="104"/>
      <c r="B209" s="121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</row>
    <row r="210" ht="19.5" customHeight="1">
      <c r="A210" s="104"/>
      <c r="B210" s="121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</row>
    <row r="211" ht="19.5" customHeight="1">
      <c r="A211" s="104"/>
      <c r="B211" s="12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</row>
    <row r="212" ht="19.5" customHeight="1">
      <c r="A212" s="104"/>
      <c r="B212" s="12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</row>
    <row r="213" ht="19.5" customHeight="1">
      <c r="A213" s="104"/>
      <c r="B213" s="121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</row>
    <row r="214" ht="19.5" customHeight="1">
      <c r="A214" s="104"/>
      <c r="B214" s="121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</row>
    <row r="215" ht="19.5" customHeight="1">
      <c r="A215" s="104"/>
      <c r="B215" s="121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</row>
    <row r="216" ht="19.5" customHeight="1">
      <c r="A216" s="104"/>
      <c r="B216" s="121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</row>
    <row r="217" ht="19.5" customHeight="1">
      <c r="A217" s="104"/>
      <c r="B217" s="121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</row>
    <row r="218" ht="19.5" customHeight="1">
      <c r="A218" s="104"/>
      <c r="B218" s="121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</row>
    <row r="219" ht="19.5" customHeight="1">
      <c r="A219" s="104"/>
      <c r="B219" s="121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</row>
    <row r="220" ht="19.5" customHeight="1">
      <c r="A220" s="104"/>
      <c r="B220" s="121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</row>
    <row r="221" ht="19.5" customHeight="1">
      <c r="A221" s="104"/>
      <c r="B221" s="121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</row>
    <row r="222" ht="19.5" customHeight="1">
      <c r="A222" s="104"/>
      <c r="B222" s="121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</row>
    <row r="223" ht="19.5" customHeight="1">
      <c r="A223" s="104"/>
      <c r="B223" s="121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</row>
    <row r="224" ht="19.5" customHeight="1">
      <c r="A224" s="104"/>
      <c r="B224" s="121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</row>
    <row r="225" ht="19.5" customHeight="1">
      <c r="A225" s="104"/>
      <c r="B225" s="121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</row>
    <row r="226" ht="19.5" customHeight="1">
      <c r="A226" s="104"/>
      <c r="B226" s="121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</row>
    <row r="227" ht="19.5" customHeight="1">
      <c r="A227" s="104"/>
      <c r="B227" s="121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</row>
    <row r="228" ht="19.5" customHeight="1">
      <c r="A228" s="104"/>
      <c r="B228" s="121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</row>
    <row r="229" ht="19.5" customHeight="1">
      <c r="A229" s="104"/>
      <c r="B229" s="121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</row>
    <row r="230" ht="19.5" customHeight="1">
      <c r="A230" s="104"/>
      <c r="B230" s="121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</row>
    <row r="231" ht="19.5" customHeight="1">
      <c r="A231" s="104"/>
      <c r="B231" s="121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</row>
    <row r="232" ht="19.5" customHeight="1">
      <c r="A232" s="104"/>
      <c r="B232" s="121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</row>
    <row r="233" ht="19.5" customHeight="1">
      <c r="A233" s="104"/>
      <c r="B233" s="121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</row>
    <row r="234" ht="19.5" customHeight="1">
      <c r="A234" s="104"/>
      <c r="B234" s="121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</row>
    <row r="235" ht="19.5" customHeight="1">
      <c r="A235" s="104"/>
      <c r="B235" s="121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</row>
    <row r="236" ht="19.5" customHeight="1">
      <c r="A236" s="104"/>
      <c r="B236" s="121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</row>
    <row r="237" ht="19.5" customHeight="1">
      <c r="A237" s="104"/>
      <c r="B237" s="121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</row>
    <row r="238" ht="19.5" customHeight="1">
      <c r="A238" s="104"/>
      <c r="B238" s="121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</row>
    <row r="239" ht="19.5" customHeight="1">
      <c r="A239" s="104"/>
      <c r="B239" s="12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</row>
    <row r="240" ht="19.5" customHeight="1">
      <c r="A240" s="104"/>
      <c r="B240" s="121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</row>
    <row r="241" ht="19.5" customHeight="1">
      <c r="A241" s="104"/>
      <c r="B241" s="121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11.29"/>
    <col customWidth="1" min="2" max="2" width="46.14"/>
    <col customWidth="1" min="3" max="27" width="16.29"/>
  </cols>
  <sheetData>
    <row r="1" ht="27.0" customHeight="1">
      <c r="A1" s="88"/>
      <c r="B1" s="89" t="s">
        <v>31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ht="19.5" customHeight="1">
      <c r="A4" s="68">
        <v>1.0</v>
      </c>
      <c r="B4" s="69" t="s">
        <v>212</v>
      </c>
      <c r="C4" s="68">
        <v>150.0</v>
      </c>
      <c r="D4" s="68">
        <v>15.0</v>
      </c>
      <c r="E4" s="68">
        <v>15.0</v>
      </c>
      <c r="F4" s="68">
        <v>150.0</v>
      </c>
      <c r="G4" s="68">
        <v>15.0</v>
      </c>
      <c r="H4" s="68">
        <v>15.0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9.5" customHeight="1">
      <c r="A5" s="92">
        <v>2.0</v>
      </c>
      <c r="B5" s="93" t="s">
        <v>213</v>
      </c>
      <c r="C5" s="92">
        <v>200.0</v>
      </c>
      <c r="D5" s="92">
        <v>2.0</v>
      </c>
      <c r="E5" s="92">
        <v>4.0</v>
      </c>
      <c r="F5" s="92">
        <v>200.0</v>
      </c>
      <c r="G5" s="92">
        <v>2.0</v>
      </c>
      <c r="H5" s="92">
        <v>4.0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ht="19.5" customHeight="1">
      <c r="A6" s="71"/>
      <c r="B6" s="72"/>
      <c r="C6" s="68"/>
      <c r="D6" s="68"/>
      <c r="E6" s="68"/>
      <c r="F6" s="68"/>
      <c r="G6" s="68"/>
      <c r="H6" s="6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ht="19.5" customHeight="1">
      <c r="A7" s="71"/>
      <c r="B7" s="72"/>
      <c r="C7" s="68"/>
      <c r="D7" s="68"/>
      <c r="E7" s="68"/>
      <c r="F7" s="68"/>
      <c r="G7" s="68"/>
      <c r="H7" s="68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ht="19.5" customHeight="1">
      <c r="A8" s="73"/>
      <c r="B8" s="74" t="s">
        <v>60</v>
      </c>
      <c r="C8" s="75">
        <f t="shared" ref="C8:H8" si="1">SUM(C4:C7)</f>
        <v>350</v>
      </c>
      <c r="D8" s="75">
        <f t="shared" si="1"/>
        <v>17</v>
      </c>
      <c r="E8" s="75">
        <f t="shared" si="1"/>
        <v>19</v>
      </c>
      <c r="F8" s="75">
        <f t="shared" si="1"/>
        <v>350</v>
      </c>
      <c r="G8" s="75">
        <f t="shared" si="1"/>
        <v>17</v>
      </c>
      <c r="H8" s="75">
        <f t="shared" si="1"/>
        <v>19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ht="19.5" customHeight="1">
      <c r="A16" s="92">
        <v>3.0</v>
      </c>
      <c r="B16" s="93" t="s">
        <v>214</v>
      </c>
      <c r="C16" s="92">
        <v>192.0</v>
      </c>
      <c r="D16" s="92">
        <v>34.0</v>
      </c>
      <c r="E16" s="92">
        <v>15.0</v>
      </c>
      <c r="F16" s="92">
        <v>119.0</v>
      </c>
      <c r="G16" s="92">
        <v>34.0</v>
      </c>
      <c r="H16" s="92">
        <v>15.0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ht="19.5" customHeight="1">
      <c r="A17" s="92">
        <v>4.0</v>
      </c>
      <c r="B17" s="93" t="s">
        <v>215</v>
      </c>
      <c r="C17" s="92">
        <v>100.0</v>
      </c>
      <c r="D17" s="92">
        <v>0.0</v>
      </c>
      <c r="E17" s="92">
        <v>1.0</v>
      </c>
      <c r="F17" s="92">
        <v>0.0</v>
      </c>
      <c r="G17" s="92">
        <v>0.0</v>
      </c>
      <c r="H17" s="92">
        <v>0.0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ht="19.5" customHeight="1">
      <c r="A18" s="92">
        <v>5.0</v>
      </c>
      <c r="B18" s="93" t="s">
        <v>216</v>
      </c>
      <c r="C18" s="92">
        <v>30.0</v>
      </c>
      <c r="D18" s="92">
        <v>0.0</v>
      </c>
      <c r="E18" s="92">
        <v>1.0</v>
      </c>
      <c r="F18" s="92">
        <v>0.0</v>
      </c>
      <c r="G18" s="92">
        <v>0.0</v>
      </c>
      <c r="H18" s="92">
        <v>0.0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ht="19.5" customHeight="1">
      <c r="A19" s="92">
        <v>6.0</v>
      </c>
      <c r="B19" s="93" t="s">
        <v>217</v>
      </c>
      <c r="C19" s="92">
        <v>54.0</v>
      </c>
      <c r="D19" s="92">
        <v>0.0</v>
      </c>
      <c r="E19" s="92">
        <v>0.0</v>
      </c>
      <c r="F19" s="92">
        <v>20.0</v>
      </c>
      <c r="G19" s="92">
        <v>0.0</v>
      </c>
      <c r="H19" s="92">
        <v>0.0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ht="19.5" customHeight="1">
      <c r="A20" s="92">
        <v>7.0</v>
      </c>
      <c r="B20" s="93" t="s">
        <v>218</v>
      </c>
      <c r="C20" s="92">
        <v>103.0</v>
      </c>
      <c r="D20" s="92">
        <v>0.0</v>
      </c>
      <c r="E20" s="92">
        <v>1.0</v>
      </c>
      <c r="F20" s="92">
        <v>0.0</v>
      </c>
      <c r="G20" s="92">
        <v>0.0</v>
      </c>
      <c r="H20" s="92">
        <v>0.0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ht="19.5" customHeight="1">
      <c r="A21" s="92">
        <v>8.0</v>
      </c>
      <c r="B21" s="77" t="s">
        <v>219</v>
      </c>
      <c r="C21" s="92">
        <v>34.0</v>
      </c>
      <c r="D21" s="68"/>
      <c r="E21" s="68"/>
      <c r="F21" s="68"/>
      <c r="G21" s="68"/>
      <c r="H21" s="68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ht="19.5" customHeight="1">
      <c r="A22" s="92">
        <v>9.0</v>
      </c>
      <c r="B22" s="87" t="s">
        <v>220</v>
      </c>
      <c r="C22" s="100">
        <v>24.0</v>
      </c>
      <c r="D22" s="68"/>
      <c r="E22" s="68"/>
      <c r="F22" s="68"/>
      <c r="G22" s="68"/>
      <c r="H22" s="68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ht="19.5" customHeight="1">
      <c r="A23" s="92">
        <v>10.0</v>
      </c>
      <c r="B23" s="87" t="s">
        <v>221</v>
      </c>
      <c r="C23" s="100">
        <v>0.0</v>
      </c>
      <c r="D23" s="68"/>
      <c r="E23" s="68"/>
      <c r="F23" s="68"/>
      <c r="G23" s="68"/>
      <c r="H23" s="68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ht="19.5" customHeight="1">
      <c r="A24" s="92">
        <v>11.0</v>
      </c>
      <c r="B24" s="87" t="s">
        <v>222</v>
      </c>
      <c r="C24" s="100">
        <v>6.0</v>
      </c>
      <c r="D24" s="68"/>
      <c r="E24" s="68"/>
      <c r="F24" s="68"/>
      <c r="G24" s="68"/>
      <c r="H24" s="68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ht="19.5" customHeight="1">
      <c r="A25" s="92">
        <v>12.0</v>
      </c>
      <c r="B25" s="87" t="s">
        <v>223</v>
      </c>
      <c r="C25" s="100">
        <v>30.0</v>
      </c>
      <c r="D25" s="68"/>
      <c r="E25" s="68"/>
      <c r="F25" s="68"/>
      <c r="G25" s="68"/>
      <c r="H25" s="6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ht="19.5" customHeight="1">
      <c r="A26" s="92">
        <v>13.0</v>
      </c>
      <c r="B26" s="87" t="s">
        <v>224</v>
      </c>
      <c r="C26" s="100">
        <v>44.0</v>
      </c>
      <c r="D26" s="68"/>
      <c r="E26" s="68"/>
      <c r="F26" s="68"/>
      <c r="G26" s="68"/>
      <c r="H26" s="6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ht="19.5" customHeight="1">
      <c r="A27" s="92">
        <v>14.0</v>
      </c>
      <c r="B27" s="87" t="s">
        <v>225</v>
      </c>
      <c r="C27" s="100">
        <v>14.0</v>
      </c>
      <c r="D27" s="68"/>
      <c r="E27" s="68"/>
      <c r="F27" s="68"/>
      <c r="G27" s="68"/>
      <c r="H27" s="6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ht="19.5" customHeight="1">
      <c r="A28" s="92">
        <v>15.0</v>
      </c>
      <c r="B28" s="87" t="s">
        <v>226</v>
      </c>
      <c r="C28" s="123">
        <v>20.0</v>
      </c>
      <c r="D28" s="68"/>
      <c r="E28" s="68"/>
      <c r="F28" s="68"/>
      <c r="G28" s="68"/>
      <c r="H28" s="68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ht="19.5" customHeight="1">
      <c r="A29" s="92">
        <v>16.0</v>
      </c>
      <c r="B29" s="80" t="s">
        <v>227</v>
      </c>
      <c r="C29" s="124">
        <v>10.0</v>
      </c>
      <c r="D29" s="68"/>
      <c r="E29" s="68"/>
      <c r="F29" s="68"/>
      <c r="G29" s="68"/>
      <c r="H29" s="68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ht="19.5" customHeight="1">
      <c r="A30" s="92">
        <v>17.0</v>
      </c>
      <c r="B30" s="78" t="s">
        <v>228</v>
      </c>
      <c r="C30" s="98">
        <v>10.0</v>
      </c>
      <c r="D30" s="68"/>
      <c r="E30" s="68"/>
      <c r="F30" s="68"/>
      <c r="G30" s="68"/>
      <c r="H30" s="68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</row>
    <row r="31" ht="19.5" customHeight="1">
      <c r="A31" s="92">
        <v>18.0</v>
      </c>
      <c r="B31" s="80" t="s">
        <v>229</v>
      </c>
      <c r="C31" s="99">
        <v>26.0</v>
      </c>
      <c r="D31" s="68"/>
      <c r="E31" s="68"/>
      <c r="F31" s="68"/>
      <c r="G31" s="68"/>
      <c r="H31" s="68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</row>
    <row r="32" ht="19.5" customHeight="1">
      <c r="A32" s="92">
        <v>19.0</v>
      </c>
      <c r="B32" s="80" t="s">
        <v>230</v>
      </c>
      <c r="C32" s="99">
        <v>16.0</v>
      </c>
      <c r="D32" s="68"/>
      <c r="E32" s="68"/>
      <c r="F32" s="68"/>
      <c r="G32" s="68"/>
      <c r="H32" s="68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</row>
    <row r="33" ht="19.5" customHeight="1">
      <c r="A33" s="92">
        <v>20.0</v>
      </c>
      <c r="B33" s="80" t="s">
        <v>231</v>
      </c>
      <c r="C33" s="99">
        <v>24.0</v>
      </c>
      <c r="D33" s="68"/>
      <c r="E33" s="68"/>
      <c r="F33" s="68"/>
      <c r="G33" s="68"/>
      <c r="H33" s="68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ht="19.5" customHeight="1">
      <c r="A34" s="92">
        <v>21.0</v>
      </c>
      <c r="B34" s="80" t="s">
        <v>232</v>
      </c>
      <c r="C34" s="99">
        <v>24.0</v>
      </c>
      <c r="D34" s="68"/>
      <c r="E34" s="68"/>
      <c r="F34" s="68"/>
      <c r="G34" s="68"/>
      <c r="H34" s="68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ht="19.5" customHeight="1">
      <c r="A35" s="92">
        <v>22.0</v>
      </c>
      <c r="B35" s="80" t="s">
        <v>233</v>
      </c>
      <c r="C35" s="99">
        <v>24.0</v>
      </c>
      <c r="D35" s="68"/>
      <c r="E35" s="68"/>
      <c r="F35" s="68"/>
      <c r="G35" s="68"/>
      <c r="H35" s="68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ht="19.5" customHeight="1">
      <c r="A36" s="92">
        <v>23.0</v>
      </c>
      <c r="B36" s="80" t="s">
        <v>234</v>
      </c>
      <c r="C36" s="99">
        <v>24.0</v>
      </c>
      <c r="D36" s="68"/>
      <c r="E36" s="68"/>
      <c r="F36" s="68"/>
      <c r="G36" s="68"/>
      <c r="H36" s="68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ht="19.5" customHeight="1">
      <c r="A37" s="92">
        <v>24.0</v>
      </c>
      <c r="B37" s="80" t="s">
        <v>235</v>
      </c>
      <c r="C37" s="99">
        <v>24.0</v>
      </c>
      <c r="D37" s="68"/>
      <c r="E37" s="68"/>
      <c r="F37" s="68"/>
      <c r="G37" s="68"/>
      <c r="H37" s="68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ht="19.5" customHeight="1">
      <c r="A38" s="92">
        <v>25.0</v>
      </c>
      <c r="B38" s="80" t="s">
        <v>236</v>
      </c>
      <c r="C38" s="99">
        <v>10.0</v>
      </c>
      <c r="D38" s="68"/>
      <c r="E38" s="68"/>
      <c r="F38" s="68"/>
      <c r="G38" s="68"/>
      <c r="H38" s="68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9.5" customHeight="1">
      <c r="A39" s="92">
        <v>26.0</v>
      </c>
      <c r="B39" s="80" t="s">
        <v>237</v>
      </c>
      <c r="C39" s="99">
        <v>24.0</v>
      </c>
      <c r="D39" s="68"/>
      <c r="E39" s="68"/>
      <c r="F39" s="68"/>
      <c r="G39" s="68"/>
      <c r="H39" s="68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ht="19.5" customHeight="1">
      <c r="A40" s="92">
        <v>27.0</v>
      </c>
      <c r="B40" s="80" t="s">
        <v>238</v>
      </c>
      <c r="C40" s="99">
        <v>24.0</v>
      </c>
      <c r="D40" s="68"/>
      <c r="E40" s="68"/>
      <c r="F40" s="68"/>
      <c r="G40" s="68"/>
      <c r="H40" s="68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ht="19.5" customHeight="1">
      <c r="A41" s="92">
        <v>28.0</v>
      </c>
      <c r="B41" s="80" t="s">
        <v>239</v>
      </c>
      <c r="C41" s="99">
        <v>24.0</v>
      </c>
      <c r="D41" s="68"/>
      <c r="E41" s="68"/>
      <c r="F41" s="68"/>
      <c r="G41" s="68"/>
      <c r="H41" s="68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ht="19.5" customHeight="1">
      <c r="A42" s="92">
        <v>29.0</v>
      </c>
      <c r="B42" s="80" t="s">
        <v>240</v>
      </c>
      <c r="C42" s="99">
        <v>24.0</v>
      </c>
      <c r="D42" s="68"/>
      <c r="E42" s="68"/>
      <c r="F42" s="68"/>
      <c r="G42" s="68"/>
      <c r="H42" s="68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ht="19.5" customHeight="1">
      <c r="A43" s="92">
        <v>30.0</v>
      </c>
      <c r="B43" s="80" t="s">
        <v>241</v>
      </c>
      <c r="C43" s="99">
        <v>24.0</v>
      </c>
      <c r="D43" s="68"/>
      <c r="E43" s="68"/>
      <c r="F43" s="68"/>
      <c r="G43" s="68"/>
      <c r="H43" s="6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ht="19.5" customHeight="1">
      <c r="A44" s="92">
        <v>31.0</v>
      </c>
      <c r="B44" s="80" t="s">
        <v>242</v>
      </c>
      <c r="C44" s="99">
        <v>10.0</v>
      </c>
      <c r="D44" s="68"/>
      <c r="E44" s="68"/>
      <c r="F44" s="68"/>
      <c r="G44" s="68"/>
      <c r="H44" s="68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ht="19.5" customHeight="1">
      <c r="A45" s="92">
        <v>32.0</v>
      </c>
      <c r="B45" s="80" t="s">
        <v>243</v>
      </c>
      <c r="C45" s="99">
        <v>24.0</v>
      </c>
      <c r="D45" s="68"/>
      <c r="E45" s="68"/>
      <c r="F45" s="68"/>
      <c r="G45" s="68"/>
      <c r="H45" s="68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ht="19.5" customHeight="1">
      <c r="A46" s="92">
        <v>33.0</v>
      </c>
      <c r="B46" s="80" t="s">
        <v>244</v>
      </c>
      <c r="C46" s="99">
        <v>24.0</v>
      </c>
      <c r="D46" s="68"/>
      <c r="E46" s="68"/>
      <c r="F46" s="68"/>
      <c r="G46" s="68"/>
      <c r="H46" s="68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ht="19.5" customHeight="1">
      <c r="A47" s="92">
        <v>34.0</v>
      </c>
      <c r="B47" s="80" t="s">
        <v>245</v>
      </c>
      <c r="C47" s="99">
        <v>10.0</v>
      </c>
      <c r="D47" s="68"/>
      <c r="E47" s="68"/>
      <c r="F47" s="68"/>
      <c r="G47" s="68"/>
      <c r="H47" s="68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</row>
    <row r="48" ht="19.5" customHeight="1">
      <c r="A48" s="92">
        <v>35.0</v>
      </c>
      <c r="B48" s="80" t="s">
        <v>246</v>
      </c>
      <c r="C48" s="99">
        <v>4.0</v>
      </c>
      <c r="D48" s="68"/>
      <c r="E48" s="68"/>
      <c r="F48" s="68"/>
      <c r="G48" s="68"/>
      <c r="H48" s="68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</row>
    <row r="49" ht="19.5" customHeight="1">
      <c r="A49" s="96"/>
      <c r="B49" s="125"/>
      <c r="C49" s="126"/>
      <c r="D49" s="68"/>
      <c r="E49" s="68"/>
      <c r="F49" s="68"/>
      <c r="G49" s="68"/>
      <c r="H49" s="68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ht="19.5" customHeight="1">
      <c r="A50" s="96"/>
      <c r="B50" s="125"/>
      <c r="C50" s="126"/>
      <c r="D50" s="68"/>
      <c r="E50" s="68"/>
      <c r="F50" s="68"/>
      <c r="G50" s="68"/>
      <c r="H50" s="68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ht="19.5" customHeight="1">
      <c r="A51" s="127"/>
      <c r="B51" s="102" t="s">
        <v>133</v>
      </c>
      <c r="C51" s="128">
        <f t="shared" ref="C51:H51" si="3">SUM(C16:C50)</f>
        <v>1035</v>
      </c>
      <c r="D51" s="128">
        <f t="shared" si="3"/>
        <v>34</v>
      </c>
      <c r="E51" s="128">
        <f t="shared" si="3"/>
        <v>18</v>
      </c>
      <c r="F51" s="128">
        <f t="shared" si="3"/>
        <v>139</v>
      </c>
      <c r="G51" s="128">
        <f t="shared" si="3"/>
        <v>34</v>
      </c>
      <c r="H51" s="128">
        <f t="shared" si="3"/>
        <v>15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</row>
    <row r="52" ht="19.5" customHeight="1">
      <c r="A52" s="73"/>
      <c r="B52" s="74" t="s">
        <v>107</v>
      </c>
      <c r="C52" s="75">
        <f t="shared" ref="C52:H52" si="4">C51+C14+C8</f>
        <v>1385</v>
      </c>
      <c r="D52" s="75">
        <f t="shared" si="4"/>
        <v>51</v>
      </c>
      <c r="E52" s="75">
        <f t="shared" si="4"/>
        <v>37</v>
      </c>
      <c r="F52" s="75">
        <f t="shared" si="4"/>
        <v>489</v>
      </c>
      <c r="G52" s="75">
        <f t="shared" si="4"/>
        <v>51</v>
      </c>
      <c r="H52" s="75">
        <f t="shared" si="4"/>
        <v>34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</row>
    <row r="235" ht="19.5" customHeight="1">
      <c r="A235" s="59"/>
      <c r="B235" s="60"/>
      <c r="C235" s="59"/>
      <c r="D235" s="59"/>
      <c r="E235" s="59"/>
      <c r="F235" s="59"/>
      <c r="G235" s="59"/>
      <c r="H235" s="59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</row>
    <row r="236" ht="19.5" customHeight="1">
      <c r="A236" s="59"/>
      <c r="B236" s="60"/>
      <c r="C236" s="59"/>
      <c r="D236" s="59"/>
      <c r="E236" s="59"/>
      <c r="F236" s="59"/>
      <c r="G236" s="59"/>
      <c r="H236" s="59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</row>
    <row r="237" ht="19.5" customHeight="1">
      <c r="A237" s="59"/>
      <c r="B237" s="60"/>
      <c r="C237" s="59"/>
      <c r="D237" s="59"/>
      <c r="E237" s="59"/>
      <c r="F237" s="59"/>
      <c r="G237" s="59"/>
      <c r="H237" s="59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</row>
    <row r="238" ht="19.5" customHeight="1">
      <c r="A238" s="59"/>
      <c r="B238" s="60"/>
      <c r="C238" s="59"/>
      <c r="D238" s="59"/>
      <c r="E238" s="59"/>
      <c r="F238" s="59"/>
      <c r="G238" s="59"/>
      <c r="H238" s="59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</row>
    <row r="239" ht="19.5" customHeight="1">
      <c r="A239" s="59"/>
      <c r="B239" s="60"/>
      <c r="C239" s="59"/>
      <c r="D239" s="59"/>
      <c r="E239" s="59"/>
      <c r="F239" s="59"/>
      <c r="G239" s="59"/>
      <c r="H239" s="59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</row>
    <row r="240" ht="19.5" customHeight="1">
      <c r="A240" s="59"/>
      <c r="B240" s="60"/>
      <c r="C240" s="59"/>
      <c r="D240" s="59"/>
      <c r="E240" s="59"/>
      <c r="F240" s="59"/>
      <c r="G240" s="59"/>
      <c r="H240" s="59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</row>
    <row r="241" ht="19.5" customHeight="1">
      <c r="A241" s="59"/>
      <c r="B241" s="60"/>
      <c r="C241" s="59"/>
      <c r="D241" s="59"/>
      <c r="E241" s="59"/>
      <c r="F241" s="59"/>
      <c r="G241" s="59"/>
      <c r="H241" s="59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</row>
    <row r="242" ht="19.5" customHeight="1">
      <c r="A242" s="59"/>
      <c r="B242" s="60"/>
      <c r="C242" s="59"/>
      <c r="D242" s="59"/>
      <c r="E242" s="59"/>
      <c r="F242" s="59"/>
      <c r="G242" s="59"/>
      <c r="H242" s="59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</row>
    <row r="243" ht="19.5" customHeight="1">
      <c r="A243" s="59"/>
      <c r="B243" s="60"/>
      <c r="C243" s="59"/>
      <c r="D243" s="59"/>
      <c r="E243" s="59"/>
      <c r="F243" s="59"/>
      <c r="G243" s="59"/>
      <c r="H243" s="59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</row>
    <row r="244" ht="19.5" customHeight="1">
      <c r="A244" s="59"/>
      <c r="B244" s="60"/>
      <c r="C244" s="59"/>
      <c r="D244" s="59"/>
      <c r="E244" s="59"/>
      <c r="F244" s="59"/>
      <c r="G244" s="59"/>
      <c r="H244" s="59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</row>
    <row r="245" ht="19.5" customHeight="1">
      <c r="A245" s="59"/>
      <c r="B245" s="60"/>
      <c r="C245" s="59"/>
      <c r="D245" s="59"/>
      <c r="E245" s="59"/>
      <c r="F245" s="59"/>
      <c r="G245" s="59"/>
      <c r="H245" s="59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</row>
    <row r="246" ht="19.5" customHeight="1">
      <c r="A246" s="59"/>
      <c r="B246" s="60"/>
      <c r="C246" s="59"/>
      <c r="D246" s="59"/>
      <c r="E246" s="59"/>
      <c r="F246" s="59"/>
      <c r="G246" s="59"/>
      <c r="H246" s="59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</row>
    <row r="247" ht="19.5" customHeight="1">
      <c r="A247" s="59"/>
      <c r="B247" s="60"/>
      <c r="C247" s="59"/>
      <c r="D247" s="59"/>
      <c r="E247" s="59"/>
      <c r="F247" s="59"/>
      <c r="G247" s="59"/>
      <c r="H247" s="59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</row>
    <row r="248" ht="19.5" customHeight="1">
      <c r="A248" s="59"/>
      <c r="B248" s="60"/>
      <c r="C248" s="59"/>
      <c r="D248" s="59"/>
      <c r="E248" s="59"/>
      <c r="F248" s="59"/>
      <c r="G248" s="59"/>
      <c r="H248" s="59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</row>
    <row r="249" ht="19.5" customHeight="1">
      <c r="A249" s="59"/>
      <c r="B249" s="60"/>
      <c r="C249" s="59"/>
      <c r="D249" s="59"/>
      <c r="E249" s="59"/>
      <c r="F249" s="59"/>
      <c r="G249" s="59"/>
      <c r="H249" s="59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</row>
    <row r="250" ht="19.5" customHeight="1">
      <c r="A250" s="59"/>
      <c r="B250" s="60"/>
      <c r="C250" s="59"/>
      <c r="D250" s="59"/>
      <c r="E250" s="59"/>
      <c r="F250" s="59"/>
      <c r="G250" s="59"/>
      <c r="H250" s="59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</row>
    <row r="251" ht="19.5" customHeight="1">
      <c r="A251" s="59"/>
      <c r="B251" s="60"/>
      <c r="C251" s="59"/>
      <c r="D251" s="59"/>
      <c r="E251" s="59"/>
      <c r="F251" s="59"/>
      <c r="G251" s="59"/>
      <c r="H251" s="59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</row>
    <row r="252" ht="19.5" customHeight="1">
      <c r="A252" s="59"/>
      <c r="B252" s="60"/>
      <c r="C252" s="59"/>
      <c r="D252" s="59"/>
      <c r="E252" s="59"/>
      <c r="F252" s="59"/>
      <c r="G252" s="59"/>
      <c r="H252" s="59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71"/>
    <col customWidth="1" min="2" max="2" width="46.29"/>
    <col customWidth="1" min="3" max="27" width="16.29"/>
  </cols>
  <sheetData>
    <row r="1" ht="27.0" customHeight="1">
      <c r="A1" s="88"/>
      <c r="B1" s="89" t="s">
        <v>32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ht="19.5" customHeight="1">
      <c r="A4" s="92">
        <v>1.0</v>
      </c>
      <c r="B4" s="93" t="s">
        <v>247</v>
      </c>
      <c r="C4" s="92">
        <v>600.0</v>
      </c>
      <c r="D4" s="92">
        <v>50.0</v>
      </c>
      <c r="E4" s="68">
        <v>37.0</v>
      </c>
      <c r="F4" s="68">
        <v>450.0</v>
      </c>
      <c r="G4" s="92">
        <v>50.0</v>
      </c>
      <c r="H4" s="92">
        <v>31.0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9.5" customHeight="1">
      <c r="A5" s="68">
        <v>2.0</v>
      </c>
      <c r="B5" s="69" t="s">
        <v>248</v>
      </c>
      <c r="C5" s="68">
        <v>150.0</v>
      </c>
      <c r="D5" s="68"/>
      <c r="E5" s="68"/>
      <c r="F5" s="129">
        <v>150.0</v>
      </c>
      <c r="G5" s="68"/>
      <c r="H5" s="68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ht="19.5" customHeight="1">
      <c r="A6" s="71"/>
      <c r="B6" s="72"/>
      <c r="C6" s="68"/>
      <c r="D6" s="68"/>
      <c r="E6" s="68"/>
      <c r="F6" s="68"/>
      <c r="G6" s="68"/>
      <c r="H6" s="6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ht="19.5" customHeight="1">
      <c r="A7" s="71"/>
      <c r="B7" s="72"/>
      <c r="C7" s="68"/>
      <c r="D7" s="68"/>
      <c r="E7" s="68"/>
      <c r="F7" s="68"/>
      <c r="G7" s="68"/>
      <c r="H7" s="68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ht="19.5" customHeight="1">
      <c r="A8" s="73"/>
      <c r="B8" s="74" t="s">
        <v>60</v>
      </c>
      <c r="C8" s="75">
        <f t="shared" ref="C8:H8" si="1">SUM(C4:C7)</f>
        <v>750</v>
      </c>
      <c r="D8" s="75">
        <f t="shared" si="1"/>
        <v>50</v>
      </c>
      <c r="E8" s="75">
        <f t="shared" si="1"/>
        <v>37</v>
      </c>
      <c r="F8" s="75">
        <f t="shared" si="1"/>
        <v>600</v>
      </c>
      <c r="G8" s="75">
        <f t="shared" si="1"/>
        <v>50</v>
      </c>
      <c r="H8" s="75">
        <f t="shared" si="1"/>
        <v>31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ht="19.5" customHeight="1">
      <c r="A16" s="92">
        <v>3.0</v>
      </c>
      <c r="B16" s="93" t="s">
        <v>249</v>
      </c>
      <c r="C16" s="92">
        <v>620.0</v>
      </c>
      <c r="D16" s="92">
        <v>73.0</v>
      </c>
      <c r="E16" s="92">
        <v>18.0</v>
      </c>
      <c r="F16" s="92">
        <v>0.0</v>
      </c>
      <c r="G16" s="92">
        <v>0.0</v>
      </c>
      <c r="H16" s="92">
        <v>0.0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ht="19.5" customHeight="1">
      <c r="A17" s="92">
        <v>4.0</v>
      </c>
      <c r="B17" s="93" t="s">
        <v>250</v>
      </c>
      <c r="C17" s="92">
        <v>176.0</v>
      </c>
      <c r="D17" s="92">
        <v>0.0</v>
      </c>
      <c r="E17" s="92">
        <v>0.0</v>
      </c>
      <c r="F17" s="92">
        <v>13.0</v>
      </c>
      <c r="G17" s="92">
        <v>0.0</v>
      </c>
      <c r="H17" s="92">
        <v>0.0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ht="19.5" customHeight="1">
      <c r="A18" s="92">
        <v>5.0</v>
      </c>
      <c r="B18" s="93" t="s">
        <v>251</v>
      </c>
      <c r="C18" s="92">
        <v>227.0</v>
      </c>
      <c r="D18" s="92">
        <v>0.0</v>
      </c>
      <c r="E18" s="92">
        <v>1.0</v>
      </c>
      <c r="F18" s="92">
        <v>7.0</v>
      </c>
      <c r="G18" s="92">
        <v>0.0</v>
      </c>
      <c r="H18" s="92">
        <v>1.0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ht="19.5" customHeight="1">
      <c r="A19" s="92">
        <v>6.0</v>
      </c>
      <c r="B19" s="93" t="s">
        <v>252</v>
      </c>
      <c r="C19" s="92">
        <v>155.0</v>
      </c>
      <c r="D19" s="92">
        <v>0.0</v>
      </c>
      <c r="E19" s="92">
        <v>1.0</v>
      </c>
      <c r="F19" s="92">
        <v>25.0</v>
      </c>
      <c r="G19" s="92">
        <v>0.0</v>
      </c>
      <c r="H19" s="92">
        <v>1.0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ht="19.5" customHeight="1">
      <c r="A20" s="92">
        <v>7.0</v>
      </c>
      <c r="B20" s="93" t="s">
        <v>253</v>
      </c>
      <c r="C20" s="92">
        <v>216.0</v>
      </c>
      <c r="D20" s="92">
        <v>0.0</v>
      </c>
      <c r="E20" s="92">
        <v>0.0</v>
      </c>
      <c r="F20" s="68">
        <v>48.0</v>
      </c>
      <c r="G20" s="92">
        <v>0.0</v>
      </c>
      <c r="H20" s="92">
        <v>0.0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ht="19.5" customHeight="1">
      <c r="A21" s="92">
        <v>8.0</v>
      </c>
      <c r="B21" s="93" t="s">
        <v>254</v>
      </c>
      <c r="C21" s="92">
        <v>146.0</v>
      </c>
      <c r="D21" s="92">
        <v>0.0</v>
      </c>
      <c r="E21" s="92">
        <v>0.0</v>
      </c>
      <c r="F21" s="92">
        <v>11.0</v>
      </c>
      <c r="G21" s="92">
        <v>0.0</v>
      </c>
      <c r="H21" s="92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ht="19.5" customHeight="1">
      <c r="A22" s="92">
        <v>9.0</v>
      </c>
      <c r="B22" s="93" t="s">
        <v>255</v>
      </c>
      <c r="C22" s="92">
        <v>173.0</v>
      </c>
      <c r="D22" s="92">
        <v>0.0</v>
      </c>
      <c r="E22" s="92">
        <v>1.0</v>
      </c>
      <c r="F22" s="92">
        <v>0.0</v>
      </c>
      <c r="G22" s="92">
        <v>0.0</v>
      </c>
      <c r="H22" s="92">
        <v>0.0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ht="19.5" customHeight="1">
      <c r="A23" s="92">
        <v>10.0</v>
      </c>
      <c r="B23" s="93" t="s">
        <v>256</v>
      </c>
      <c r="C23" s="92">
        <v>240.0</v>
      </c>
      <c r="D23" s="92">
        <v>5.0</v>
      </c>
      <c r="E23" s="92">
        <v>1.0</v>
      </c>
      <c r="F23" s="92">
        <v>22.0</v>
      </c>
      <c r="G23" s="92">
        <v>5.0</v>
      </c>
      <c r="H23" s="92">
        <v>1.0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ht="19.5" customHeight="1">
      <c r="A24" s="92">
        <v>11.0</v>
      </c>
      <c r="B24" s="93" t="s">
        <v>257</v>
      </c>
      <c r="C24" s="92">
        <v>110.0</v>
      </c>
      <c r="D24" s="92">
        <v>0.0</v>
      </c>
      <c r="E24" s="92">
        <v>0.0</v>
      </c>
      <c r="F24" s="92">
        <v>9.0</v>
      </c>
      <c r="G24" s="92">
        <v>0.0</v>
      </c>
      <c r="H24" s="92">
        <v>0.0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ht="19.5" customHeight="1">
      <c r="A25" s="92">
        <v>12.0</v>
      </c>
      <c r="B25" s="78" t="s">
        <v>258</v>
      </c>
      <c r="C25" s="84">
        <v>45.0</v>
      </c>
      <c r="D25" s="68"/>
      <c r="E25" s="68"/>
      <c r="F25" s="68"/>
      <c r="G25" s="68"/>
      <c r="H25" s="6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ht="19.5" customHeight="1">
      <c r="A26" s="92">
        <v>13.0</v>
      </c>
      <c r="B26" s="78" t="s">
        <v>259</v>
      </c>
      <c r="C26" s="84">
        <v>41.0</v>
      </c>
      <c r="D26" s="68"/>
      <c r="E26" s="68"/>
      <c r="F26" s="68"/>
      <c r="G26" s="68"/>
      <c r="H26" s="6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ht="19.5" customHeight="1">
      <c r="A27" s="92">
        <v>14.0</v>
      </c>
      <c r="B27" s="80" t="s">
        <v>260</v>
      </c>
      <c r="C27" s="85">
        <v>30.0</v>
      </c>
      <c r="D27" s="68"/>
      <c r="E27" s="68"/>
      <c r="F27" s="68"/>
      <c r="G27" s="68"/>
      <c r="H27" s="6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ht="19.5" customHeight="1">
      <c r="A28" s="92">
        <v>15.0</v>
      </c>
      <c r="B28" s="80" t="s">
        <v>261</v>
      </c>
      <c r="C28" s="85">
        <v>76.0</v>
      </c>
      <c r="D28" s="68"/>
      <c r="E28" s="68"/>
      <c r="F28" s="68"/>
      <c r="G28" s="68"/>
      <c r="H28" s="68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ht="19.5" customHeight="1">
      <c r="A29" s="92">
        <v>16.0</v>
      </c>
      <c r="B29" s="80" t="s">
        <v>262</v>
      </c>
      <c r="C29" s="85">
        <v>50.0</v>
      </c>
      <c r="D29" s="68"/>
      <c r="E29" s="68"/>
      <c r="F29" s="68"/>
      <c r="G29" s="68"/>
      <c r="H29" s="68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ht="19.5" customHeight="1">
      <c r="A30" s="92">
        <v>17.0</v>
      </c>
      <c r="B30" s="77" t="s">
        <v>263</v>
      </c>
      <c r="C30" s="68">
        <v>25.0</v>
      </c>
      <c r="D30" s="68"/>
      <c r="E30" s="68"/>
      <c r="F30" s="68"/>
      <c r="G30" s="68"/>
      <c r="H30" s="68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</row>
    <row r="31" ht="19.5" customHeight="1">
      <c r="A31" s="92">
        <v>18.0</v>
      </c>
      <c r="B31" s="87" t="s">
        <v>264</v>
      </c>
      <c r="C31" s="86">
        <v>32.0</v>
      </c>
      <c r="D31" s="68"/>
      <c r="E31" s="68"/>
      <c r="F31" s="68"/>
      <c r="G31" s="68"/>
      <c r="H31" s="68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</row>
    <row r="32" ht="19.5" customHeight="1">
      <c r="A32" s="92">
        <v>19.0</v>
      </c>
      <c r="B32" s="87" t="s">
        <v>265</v>
      </c>
      <c r="C32" s="86">
        <v>40.0</v>
      </c>
      <c r="D32" s="68"/>
      <c r="E32" s="68"/>
      <c r="F32" s="68"/>
      <c r="G32" s="68"/>
      <c r="H32" s="68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</row>
    <row r="33" ht="19.5" customHeight="1">
      <c r="A33" s="92">
        <v>20.0</v>
      </c>
      <c r="B33" s="87" t="s">
        <v>266</v>
      </c>
      <c r="C33" s="86">
        <v>0.0</v>
      </c>
      <c r="D33" s="68"/>
      <c r="E33" s="68"/>
      <c r="F33" s="68"/>
      <c r="G33" s="68"/>
      <c r="H33" s="68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ht="19.5" customHeight="1">
      <c r="A34" s="92">
        <v>21.0</v>
      </c>
      <c r="B34" s="87" t="s">
        <v>267</v>
      </c>
      <c r="C34" s="86">
        <v>16.0</v>
      </c>
      <c r="D34" s="68"/>
      <c r="E34" s="68"/>
      <c r="F34" s="68"/>
      <c r="G34" s="68"/>
      <c r="H34" s="68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ht="19.5" customHeight="1">
      <c r="A35" s="92">
        <v>22.0</v>
      </c>
      <c r="B35" s="87" t="s">
        <v>268</v>
      </c>
      <c r="C35" s="86">
        <v>0.0</v>
      </c>
      <c r="D35" s="68"/>
      <c r="E35" s="68"/>
      <c r="F35" s="68"/>
      <c r="G35" s="68"/>
      <c r="H35" s="68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ht="19.5" customHeight="1">
      <c r="A36" s="92">
        <v>23.0</v>
      </c>
      <c r="B36" s="87" t="s">
        <v>269</v>
      </c>
      <c r="C36" s="86">
        <v>10.0</v>
      </c>
      <c r="D36" s="68"/>
      <c r="E36" s="68"/>
      <c r="F36" s="68"/>
      <c r="G36" s="68"/>
      <c r="H36" s="68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ht="19.5" customHeight="1">
      <c r="A37" s="92">
        <v>24.0</v>
      </c>
      <c r="B37" s="87" t="s">
        <v>270</v>
      </c>
      <c r="C37" s="86">
        <v>16.0</v>
      </c>
      <c r="D37" s="68"/>
      <c r="E37" s="68"/>
      <c r="F37" s="68"/>
      <c r="G37" s="68"/>
      <c r="H37" s="68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ht="19.5" customHeight="1">
      <c r="A38" s="92">
        <v>25.0</v>
      </c>
      <c r="B38" s="87" t="s">
        <v>271</v>
      </c>
      <c r="C38" s="86">
        <v>15.0</v>
      </c>
      <c r="D38" s="68"/>
      <c r="E38" s="68"/>
      <c r="F38" s="68"/>
      <c r="G38" s="68"/>
      <c r="H38" s="68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9.5" customHeight="1">
      <c r="A39" s="92">
        <v>26.0</v>
      </c>
      <c r="B39" s="87" t="s">
        <v>272</v>
      </c>
      <c r="C39" s="86">
        <v>24.0</v>
      </c>
      <c r="D39" s="68"/>
      <c r="E39" s="68"/>
      <c r="F39" s="68"/>
      <c r="G39" s="68"/>
      <c r="H39" s="68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ht="19.5" customHeight="1">
      <c r="A40" s="92">
        <v>27.0</v>
      </c>
      <c r="B40" s="87" t="s">
        <v>273</v>
      </c>
      <c r="C40" s="86">
        <v>6.0</v>
      </c>
      <c r="D40" s="68"/>
      <c r="E40" s="68"/>
      <c r="F40" s="68"/>
      <c r="G40" s="68"/>
      <c r="H40" s="68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ht="19.5" customHeight="1">
      <c r="A41" s="92">
        <v>28.0</v>
      </c>
      <c r="B41" s="87" t="s">
        <v>274</v>
      </c>
      <c r="C41" s="86">
        <v>6.0</v>
      </c>
      <c r="D41" s="68"/>
      <c r="E41" s="68"/>
      <c r="F41" s="68"/>
      <c r="G41" s="68"/>
      <c r="H41" s="68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ht="19.5" customHeight="1">
      <c r="A42" s="92">
        <v>29.0</v>
      </c>
      <c r="B42" s="87" t="s">
        <v>275</v>
      </c>
      <c r="C42" s="86">
        <v>0.0</v>
      </c>
      <c r="D42" s="68"/>
      <c r="E42" s="68"/>
      <c r="F42" s="68"/>
      <c r="G42" s="68"/>
      <c r="H42" s="68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ht="19.5" customHeight="1">
      <c r="A43" s="92">
        <v>30.0</v>
      </c>
      <c r="B43" s="87" t="s">
        <v>276</v>
      </c>
      <c r="C43" s="86">
        <v>0.0</v>
      </c>
      <c r="D43" s="68"/>
      <c r="E43" s="68"/>
      <c r="F43" s="68"/>
      <c r="G43" s="68"/>
      <c r="H43" s="6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ht="19.5" customHeight="1">
      <c r="A44" s="92">
        <v>31.0</v>
      </c>
      <c r="B44" s="87" t="s">
        <v>277</v>
      </c>
      <c r="C44" s="86">
        <v>30.0</v>
      </c>
      <c r="D44" s="68"/>
      <c r="E44" s="68"/>
      <c r="F44" s="68"/>
      <c r="G44" s="68"/>
      <c r="H44" s="68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ht="19.5" customHeight="1">
      <c r="A45" s="92">
        <v>32.0</v>
      </c>
      <c r="B45" s="87" t="s">
        <v>278</v>
      </c>
      <c r="C45" s="86">
        <v>0.0</v>
      </c>
      <c r="D45" s="68"/>
      <c r="E45" s="68"/>
      <c r="F45" s="68"/>
      <c r="G45" s="68"/>
      <c r="H45" s="68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ht="19.5" customHeight="1">
      <c r="A46" s="92">
        <v>33.0</v>
      </c>
      <c r="B46" s="87" t="s">
        <v>279</v>
      </c>
      <c r="C46" s="86">
        <v>30.0</v>
      </c>
      <c r="D46" s="68"/>
      <c r="E46" s="68"/>
      <c r="F46" s="68"/>
      <c r="G46" s="68"/>
      <c r="H46" s="68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ht="19.5" customHeight="1">
      <c r="A47" s="92">
        <v>34.0</v>
      </c>
      <c r="B47" s="87" t="s">
        <v>280</v>
      </c>
      <c r="C47" s="86">
        <v>14.0</v>
      </c>
      <c r="D47" s="68"/>
      <c r="E47" s="68"/>
      <c r="F47" s="68"/>
      <c r="G47" s="68"/>
      <c r="H47" s="68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</row>
    <row r="48" ht="19.5" customHeight="1">
      <c r="A48" s="92">
        <v>35.0</v>
      </c>
      <c r="B48" s="87" t="s">
        <v>281</v>
      </c>
      <c r="C48" s="86">
        <v>36.0</v>
      </c>
      <c r="D48" s="68"/>
      <c r="E48" s="68"/>
      <c r="F48" s="68"/>
      <c r="G48" s="68"/>
      <c r="H48" s="68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</row>
    <row r="49" ht="19.5" customHeight="1">
      <c r="A49" s="92">
        <v>36.0</v>
      </c>
      <c r="B49" s="87" t="s">
        <v>282</v>
      </c>
      <c r="C49" s="86">
        <v>50.0</v>
      </c>
      <c r="D49" s="68"/>
      <c r="E49" s="68"/>
      <c r="F49" s="68"/>
      <c r="G49" s="68"/>
      <c r="H49" s="68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ht="19.5" customHeight="1">
      <c r="A50" s="92">
        <v>37.0</v>
      </c>
      <c r="B50" s="87" t="s">
        <v>283</v>
      </c>
      <c r="C50" s="86">
        <v>25.0</v>
      </c>
      <c r="D50" s="68"/>
      <c r="E50" s="68"/>
      <c r="F50" s="68"/>
      <c r="G50" s="68"/>
      <c r="H50" s="68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ht="19.5" customHeight="1">
      <c r="A51" s="92">
        <v>38.0</v>
      </c>
      <c r="B51" s="87" t="s">
        <v>284</v>
      </c>
      <c r="C51" s="86">
        <v>19.0</v>
      </c>
      <c r="D51" s="68"/>
      <c r="E51" s="68"/>
      <c r="F51" s="68"/>
      <c r="G51" s="68"/>
      <c r="H51" s="68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</row>
    <row r="52" ht="19.5" customHeight="1">
      <c r="A52" s="92">
        <v>39.0</v>
      </c>
      <c r="B52" s="87" t="s">
        <v>285</v>
      </c>
      <c r="C52" s="86">
        <v>10.0</v>
      </c>
      <c r="D52" s="68"/>
      <c r="E52" s="68"/>
      <c r="F52" s="68"/>
      <c r="G52" s="68"/>
      <c r="H52" s="68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ht="19.5" customHeight="1">
      <c r="A53" s="92">
        <v>40.0</v>
      </c>
      <c r="B53" s="78" t="s">
        <v>286</v>
      </c>
      <c r="C53" s="84">
        <v>30.0</v>
      </c>
      <c r="D53" s="68"/>
      <c r="E53" s="68"/>
      <c r="F53" s="68"/>
      <c r="G53" s="68"/>
      <c r="H53" s="68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</row>
    <row r="54" ht="19.5" customHeight="1">
      <c r="A54" s="92">
        <v>41.0</v>
      </c>
      <c r="B54" s="80" t="s">
        <v>287</v>
      </c>
      <c r="C54" s="85">
        <v>4.0</v>
      </c>
      <c r="D54" s="68"/>
      <c r="E54" s="68"/>
      <c r="F54" s="68"/>
      <c r="G54" s="68"/>
      <c r="H54" s="68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</row>
    <row r="55" ht="19.5" customHeight="1">
      <c r="A55" s="92">
        <v>42.0</v>
      </c>
      <c r="B55" s="80" t="s">
        <v>288</v>
      </c>
      <c r="C55" s="85">
        <v>24.0</v>
      </c>
      <c r="D55" s="68"/>
      <c r="E55" s="68"/>
      <c r="F55" s="68"/>
      <c r="G55" s="68"/>
      <c r="H55" s="68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ht="19.5" customHeight="1">
      <c r="A56" s="92">
        <v>43.0</v>
      </c>
      <c r="B56" s="80" t="s">
        <v>289</v>
      </c>
      <c r="C56" s="85">
        <v>10.0</v>
      </c>
      <c r="D56" s="68"/>
      <c r="E56" s="68"/>
      <c r="F56" s="68"/>
      <c r="G56" s="68"/>
      <c r="H56" s="68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ht="19.5" customHeight="1">
      <c r="A57" s="92">
        <v>44.0</v>
      </c>
      <c r="B57" s="80" t="s">
        <v>290</v>
      </c>
      <c r="C57" s="85">
        <v>4.0</v>
      </c>
      <c r="D57" s="68"/>
      <c r="E57" s="68"/>
      <c r="F57" s="68"/>
      <c r="G57" s="68"/>
      <c r="H57" s="68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ht="19.5" customHeight="1">
      <c r="A58" s="92">
        <v>45.0</v>
      </c>
      <c r="B58" s="80" t="s">
        <v>291</v>
      </c>
      <c r="C58" s="85">
        <v>4.0</v>
      </c>
      <c r="D58" s="68"/>
      <c r="E58" s="68"/>
      <c r="F58" s="68"/>
      <c r="G58" s="68"/>
      <c r="H58" s="68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ht="19.5" customHeight="1">
      <c r="A59" s="92">
        <v>46.0</v>
      </c>
      <c r="B59" s="80" t="s">
        <v>292</v>
      </c>
      <c r="C59" s="85">
        <v>20.0</v>
      </c>
      <c r="D59" s="68"/>
      <c r="E59" s="68"/>
      <c r="F59" s="68"/>
      <c r="G59" s="68"/>
      <c r="H59" s="68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</row>
    <row r="60" ht="19.5" customHeight="1">
      <c r="A60" s="92">
        <v>47.0</v>
      </c>
      <c r="B60" s="80" t="s">
        <v>293</v>
      </c>
      <c r="C60" s="85">
        <v>4.0</v>
      </c>
      <c r="D60" s="68"/>
      <c r="E60" s="68"/>
      <c r="F60" s="68"/>
      <c r="G60" s="68"/>
      <c r="H60" s="68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</row>
    <row r="61" ht="19.5" customHeight="1">
      <c r="A61" s="92">
        <v>48.0</v>
      </c>
      <c r="B61" s="87" t="s">
        <v>294</v>
      </c>
      <c r="C61" s="86">
        <v>74.0</v>
      </c>
      <c r="D61" s="68">
        <v>0.0</v>
      </c>
      <c r="E61" s="68">
        <v>1.0</v>
      </c>
      <c r="F61" s="68">
        <v>1.0</v>
      </c>
      <c r="G61" s="68">
        <v>0.0</v>
      </c>
      <c r="H61" s="68">
        <v>0.0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ht="19.5" customHeight="1">
      <c r="A62" s="92"/>
      <c r="B62" s="125"/>
      <c r="C62" s="86"/>
      <c r="D62" s="68"/>
      <c r="E62" s="68"/>
      <c r="F62" s="68"/>
      <c r="G62" s="68"/>
      <c r="H62" s="68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</row>
    <row r="63" ht="19.5" customHeight="1">
      <c r="A63" s="96"/>
      <c r="B63" s="125"/>
      <c r="C63" s="86"/>
      <c r="D63" s="68"/>
      <c r="E63" s="68"/>
      <c r="F63" s="68"/>
      <c r="G63" s="68"/>
      <c r="H63" s="68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ht="19.5" customHeight="1">
      <c r="A64" s="127"/>
      <c r="B64" s="102" t="s">
        <v>133</v>
      </c>
      <c r="C64" s="128">
        <f t="shared" ref="C64:H64" si="3">SUM(C16:C63)</f>
        <v>2883</v>
      </c>
      <c r="D64" s="128">
        <f t="shared" si="3"/>
        <v>78</v>
      </c>
      <c r="E64" s="128">
        <f t="shared" si="3"/>
        <v>23</v>
      </c>
      <c r="F64" s="128">
        <f t="shared" si="3"/>
        <v>136</v>
      </c>
      <c r="G64" s="128">
        <f t="shared" si="3"/>
        <v>5</v>
      </c>
      <c r="H64" s="128">
        <f t="shared" si="3"/>
        <v>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ht="19.5" customHeight="1">
      <c r="A65" s="73"/>
      <c r="B65" s="74" t="s">
        <v>107</v>
      </c>
      <c r="C65" s="75">
        <f t="shared" ref="C65:H65" si="4">C64+C14+C8</f>
        <v>3633</v>
      </c>
      <c r="D65" s="75">
        <f t="shared" si="4"/>
        <v>128</v>
      </c>
      <c r="E65" s="75">
        <f t="shared" si="4"/>
        <v>60</v>
      </c>
      <c r="F65" s="75">
        <f t="shared" si="4"/>
        <v>736</v>
      </c>
      <c r="G65" s="75">
        <f t="shared" si="4"/>
        <v>55</v>
      </c>
      <c r="H65" s="75">
        <f t="shared" si="4"/>
        <v>34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</row>
    <row r="66" ht="19.5" customHeight="1">
      <c r="A66" s="59"/>
      <c r="B66" s="60"/>
      <c r="C66" s="59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</row>
    <row r="67" ht="19.5" customHeight="1">
      <c r="A67" s="59"/>
      <c r="B67" s="60"/>
      <c r="C67" s="5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</row>
    <row r="68" ht="19.5" customHeight="1">
      <c r="A68" s="59"/>
      <c r="B68" s="60"/>
      <c r="C68" s="5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</row>
    <row r="69" ht="19.5" customHeight="1">
      <c r="A69" s="59"/>
      <c r="B69" s="60"/>
      <c r="C69" s="5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</row>
    <row r="70" ht="19.5" customHeight="1">
      <c r="A70" s="59"/>
      <c r="B70" s="60"/>
      <c r="C70" s="5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19.5" customHeight="1">
      <c r="A71" s="59"/>
      <c r="B71" s="60"/>
      <c r="C71" s="5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ht="19.5" customHeight="1">
      <c r="A72" s="59"/>
      <c r="B72" s="60"/>
      <c r="C72" s="5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ht="19.5" customHeight="1">
      <c r="A73" s="59"/>
      <c r="B73" s="60"/>
      <c r="C73" s="59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ht="19.5" customHeight="1">
      <c r="A74" s="59"/>
      <c r="B74" s="60"/>
      <c r="C74" s="59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ht="19.5" customHeight="1">
      <c r="A75" s="59"/>
      <c r="B75" s="60"/>
      <c r="C75" s="59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ht="19.5" customHeight="1">
      <c r="A76" s="59"/>
      <c r="B76" s="60"/>
      <c r="C76" s="59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ht="19.5" customHeight="1">
      <c r="A77" s="59"/>
      <c r="B77" s="60"/>
      <c r="C77" s="59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ht="19.5" customHeight="1">
      <c r="A78" s="59"/>
      <c r="B78" s="60"/>
      <c r="C78" s="59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ht="19.5" customHeight="1">
      <c r="A79" s="59"/>
      <c r="B79" s="60"/>
      <c r="C79" s="59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ht="19.5" customHeight="1">
      <c r="A80" s="59"/>
      <c r="B80" s="60"/>
      <c r="C80" s="59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ht="19.5" customHeight="1">
      <c r="A81" s="59"/>
      <c r="B81" s="60"/>
      <c r="C81" s="59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ht="19.5" customHeight="1">
      <c r="A82" s="59"/>
      <c r="B82" s="60"/>
      <c r="C82" s="59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ht="19.5" customHeight="1">
      <c r="A83" s="59"/>
      <c r="B83" s="60"/>
      <c r="C83" s="59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ht="19.5" customHeight="1">
      <c r="A84" s="59"/>
      <c r="B84" s="60"/>
      <c r="C84" s="59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ht="19.5" customHeight="1">
      <c r="A85" s="59"/>
      <c r="B85" s="60"/>
      <c r="C85" s="59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ht="19.5" customHeight="1">
      <c r="A86" s="59"/>
      <c r="B86" s="60"/>
      <c r="C86" s="59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ht="19.5" customHeight="1">
      <c r="A87" s="59"/>
      <c r="B87" s="60"/>
      <c r="C87" s="59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ht="19.5" customHeight="1">
      <c r="A88" s="59"/>
      <c r="B88" s="60"/>
      <c r="C88" s="59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ht="19.5" customHeight="1">
      <c r="A89" s="59"/>
      <c r="B89" s="60"/>
      <c r="C89" s="59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ht="19.5" customHeight="1">
      <c r="A90" s="59"/>
      <c r="B90" s="60"/>
      <c r="C90" s="59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ht="19.5" customHeight="1">
      <c r="A91" s="59"/>
      <c r="B91" s="60"/>
      <c r="C91" s="59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ht="19.5" customHeight="1">
      <c r="A92" s="59"/>
      <c r="B92" s="60"/>
      <c r="C92" s="59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ht="19.5" customHeight="1">
      <c r="A93" s="59"/>
      <c r="B93" s="60"/>
      <c r="C93" s="59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ht="19.5" customHeight="1">
      <c r="A94" s="59"/>
      <c r="B94" s="60"/>
      <c r="C94" s="59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ht="19.5" customHeight="1">
      <c r="A95" s="59"/>
      <c r="B95" s="60"/>
      <c r="C95" s="59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ht="19.5" customHeight="1">
      <c r="A96" s="59"/>
      <c r="B96" s="60"/>
      <c r="C96" s="59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ht="19.5" customHeight="1">
      <c r="A97" s="59"/>
      <c r="B97" s="60"/>
      <c r="C97" s="59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ht="19.5" customHeight="1">
      <c r="A98" s="59"/>
      <c r="B98" s="60"/>
      <c r="C98" s="59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ht="19.5" customHeight="1">
      <c r="A99" s="59"/>
      <c r="B99" s="60"/>
      <c r="C99" s="59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ht="19.5" customHeight="1">
      <c r="A100" s="59"/>
      <c r="B100" s="60"/>
      <c r="C100" s="59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ht="19.5" customHeight="1">
      <c r="A101" s="59"/>
      <c r="B101" s="60"/>
      <c r="C101" s="59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ht="19.5" customHeight="1">
      <c r="A102" s="59"/>
      <c r="B102" s="60"/>
      <c r="C102" s="59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ht="19.5" customHeight="1">
      <c r="A103" s="59"/>
      <c r="B103" s="60"/>
      <c r="C103" s="59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ht="19.5" customHeight="1">
      <c r="A104" s="59"/>
      <c r="B104" s="60"/>
      <c r="C104" s="59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ht="19.5" customHeight="1">
      <c r="A105" s="59"/>
      <c r="B105" s="60"/>
      <c r="C105" s="59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ht="19.5" customHeight="1">
      <c r="A106" s="59"/>
      <c r="B106" s="60"/>
      <c r="C106" s="59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ht="19.5" customHeight="1">
      <c r="A107" s="59"/>
      <c r="B107" s="60"/>
      <c r="C107" s="59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ht="19.5" customHeight="1">
      <c r="A108" s="59"/>
      <c r="B108" s="60"/>
      <c r="C108" s="59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  <row r="109" ht="19.5" customHeight="1">
      <c r="A109" s="59"/>
      <c r="B109" s="60"/>
      <c r="C109" s="59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</row>
    <row r="110" ht="19.5" customHeight="1">
      <c r="A110" s="59"/>
      <c r="B110" s="60"/>
      <c r="C110" s="59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</row>
    <row r="111" ht="19.5" customHeight="1">
      <c r="A111" s="59"/>
      <c r="B111" s="60"/>
      <c r="C111" s="59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</row>
    <row r="112" ht="19.5" customHeight="1">
      <c r="A112" s="59"/>
      <c r="B112" s="60"/>
      <c r="C112" s="59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</row>
    <row r="113" ht="19.5" customHeight="1">
      <c r="A113" s="59"/>
      <c r="B113" s="60"/>
      <c r="C113" s="59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</row>
    <row r="114" ht="19.5" customHeight="1">
      <c r="A114" s="59"/>
      <c r="B114" s="60"/>
      <c r="C114" s="59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</row>
    <row r="115" ht="19.5" customHeight="1">
      <c r="A115" s="59"/>
      <c r="B115" s="60"/>
      <c r="C115" s="59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ht="19.5" customHeight="1">
      <c r="A116" s="59"/>
      <c r="B116" s="60"/>
      <c r="C116" s="59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</row>
    <row r="117" ht="19.5" customHeight="1">
      <c r="A117" s="59"/>
      <c r="B117" s="60"/>
      <c r="C117" s="59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</row>
    <row r="118" ht="19.5" customHeight="1">
      <c r="A118" s="59"/>
      <c r="B118" s="60"/>
      <c r="C118" s="59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</row>
    <row r="119" ht="19.5" customHeight="1">
      <c r="A119" s="59"/>
      <c r="B119" s="60"/>
      <c r="C119" s="59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</row>
    <row r="120" ht="19.5" customHeight="1">
      <c r="A120" s="59"/>
      <c r="B120" s="60"/>
      <c r="C120" s="59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</row>
    <row r="121" ht="19.5" customHeight="1">
      <c r="A121" s="59"/>
      <c r="B121" s="60"/>
      <c r="C121" s="59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ht="19.5" customHeight="1">
      <c r="A122" s="59"/>
      <c r="B122" s="60"/>
      <c r="C122" s="59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</row>
    <row r="123" ht="19.5" customHeight="1">
      <c r="A123" s="59"/>
      <c r="B123" s="60"/>
      <c r="C123" s="59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</row>
    <row r="124" ht="19.5" customHeight="1">
      <c r="A124" s="59"/>
      <c r="B124" s="60"/>
      <c r="C124" s="59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</row>
    <row r="125" ht="19.5" customHeight="1">
      <c r="A125" s="59"/>
      <c r="B125" s="60"/>
      <c r="C125" s="59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</row>
    <row r="126" ht="19.5" customHeight="1">
      <c r="A126" s="59"/>
      <c r="B126" s="60"/>
      <c r="C126" s="59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ht="19.5" customHeight="1">
      <c r="A127" s="59"/>
      <c r="B127" s="60"/>
      <c r="C127" s="59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ht="19.5" customHeight="1">
      <c r="A128" s="59"/>
      <c r="B128" s="60"/>
      <c r="C128" s="59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</row>
    <row r="129" ht="19.5" customHeight="1">
      <c r="A129" s="59"/>
      <c r="B129" s="60"/>
      <c r="C129" s="59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</row>
    <row r="130" ht="19.5" customHeight="1">
      <c r="A130" s="59"/>
      <c r="B130" s="60"/>
      <c r="C130" s="59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ht="19.5" customHeight="1">
      <c r="A131" s="59"/>
      <c r="B131" s="60"/>
      <c r="C131" s="59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</row>
    <row r="132" ht="19.5" customHeight="1">
      <c r="A132" s="59"/>
      <c r="B132" s="60"/>
      <c r="C132" s="59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</row>
    <row r="133" ht="19.5" customHeight="1">
      <c r="A133" s="59"/>
      <c r="B133" s="60"/>
      <c r="C133" s="59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</row>
    <row r="134" ht="19.5" customHeight="1">
      <c r="A134" s="59"/>
      <c r="B134" s="60"/>
      <c r="C134" s="59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</row>
    <row r="135" ht="19.5" customHeight="1">
      <c r="A135" s="59"/>
      <c r="B135" s="60"/>
      <c r="C135" s="59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</row>
    <row r="136" ht="19.5" customHeight="1">
      <c r="A136" s="59"/>
      <c r="B136" s="60"/>
      <c r="C136" s="59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</row>
    <row r="137" ht="19.5" customHeight="1">
      <c r="A137" s="59"/>
      <c r="B137" s="60"/>
      <c r="C137" s="59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</row>
    <row r="138" ht="19.5" customHeight="1">
      <c r="A138" s="59"/>
      <c r="B138" s="60"/>
      <c r="C138" s="59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</row>
    <row r="139" ht="19.5" customHeight="1">
      <c r="A139" s="59"/>
      <c r="B139" s="60"/>
      <c r="C139" s="59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</row>
    <row r="140" ht="19.5" customHeight="1">
      <c r="A140" s="59"/>
      <c r="B140" s="60"/>
      <c r="C140" s="59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</row>
    <row r="141" ht="19.5" customHeight="1">
      <c r="A141" s="59"/>
      <c r="B141" s="60"/>
      <c r="C141" s="59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</row>
    <row r="142" ht="19.5" customHeight="1">
      <c r="A142" s="59"/>
      <c r="B142" s="60"/>
      <c r="C142" s="59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</row>
    <row r="143" ht="19.5" customHeight="1">
      <c r="A143" s="59"/>
      <c r="B143" s="60"/>
      <c r="C143" s="59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</row>
    <row r="144" ht="19.5" customHeight="1">
      <c r="A144" s="59"/>
      <c r="B144" s="60"/>
      <c r="C144" s="59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</row>
    <row r="145" ht="19.5" customHeight="1">
      <c r="A145" s="59"/>
      <c r="B145" s="60"/>
      <c r="C145" s="59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</row>
    <row r="146" ht="19.5" customHeight="1">
      <c r="A146" s="59"/>
      <c r="B146" s="60"/>
      <c r="C146" s="59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</row>
    <row r="147" ht="19.5" customHeight="1">
      <c r="A147" s="59"/>
      <c r="B147" s="60"/>
      <c r="C147" s="59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</row>
    <row r="148" ht="19.5" customHeight="1">
      <c r="A148" s="59"/>
      <c r="B148" s="60"/>
      <c r="C148" s="59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</row>
    <row r="149" ht="19.5" customHeight="1">
      <c r="A149" s="59"/>
      <c r="B149" s="60"/>
      <c r="C149" s="59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</row>
    <row r="150" ht="19.5" customHeight="1">
      <c r="A150" s="59"/>
      <c r="B150" s="60"/>
      <c r="C150" s="59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</row>
    <row r="151" ht="19.5" customHeight="1">
      <c r="A151" s="59"/>
      <c r="B151" s="60"/>
      <c r="C151" s="59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</row>
    <row r="152" ht="19.5" customHeight="1">
      <c r="A152" s="59"/>
      <c r="B152" s="60"/>
      <c r="C152" s="59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</row>
    <row r="153" ht="19.5" customHeight="1">
      <c r="A153" s="59"/>
      <c r="B153" s="60"/>
      <c r="C153" s="59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</row>
    <row r="154" ht="19.5" customHeight="1">
      <c r="A154" s="59"/>
      <c r="B154" s="60"/>
      <c r="C154" s="59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</row>
    <row r="155" ht="19.5" customHeight="1">
      <c r="A155" s="59"/>
      <c r="B155" s="60"/>
      <c r="C155" s="59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</row>
    <row r="156" ht="19.5" customHeight="1">
      <c r="A156" s="59"/>
      <c r="B156" s="60"/>
      <c r="C156" s="59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</row>
    <row r="157" ht="19.5" customHeight="1">
      <c r="A157" s="59"/>
      <c r="B157" s="60"/>
      <c r="C157" s="59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</row>
    <row r="158" ht="19.5" customHeight="1">
      <c r="A158" s="59"/>
      <c r="B158" s="60"/>
      <c r="C158" s="59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</row>
    <row r="159" ht="19.5" customHeight="1">
      <c r="A159" s="59"/>
      <c r="B159" s="60"/>
      <c r="C159" s="59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ht="19.5" customHeight="1">
      <c r="A160" s="59"/>
      <c r="B160" s="60"/>
      <c r="C160" s="59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</row>
    <row r="161" ht="19.5" customHeight="1">
      <c r="A161" s="59"/>
      <c r="B161" s="60"/>
      <c r="C161" s="59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</row>
    <row r="162" ht="19.5" customHeight="1">
      <c r="A162" s="59"/>
      <c r="B162" s="60"/>
      <c r="C162" s="59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</row>
    <row r="163" ht="19.5" customHeight="1">
      <c r="A163" s="59"/>
      <c r="B163" s="60"/>
      <c r="C163" s="59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ht="19.5" customHeight="1">
      <c r="A164" s="59"/>
      <c r="B164" s="60"/>
      <c r="C164" s="59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ht="19.5" customHeight="1">
      <c r="A165" s="59"/>
      <c r="B165" s="60"/>
      <c r="C165" s="59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</row>
    <row r="166" ht="19.5" customHeight="1">
      <c r="A166" s="59"/>
      <c r="B166" s="60"/>
      <c r="C166" s="59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</row>
    <row r="167" ht="19.5" customHeight="1">
      <c r="A167" s="59"/>
      <c r="B167" s="60"/>
      <c r="C167" s="59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ht="19.5" customHeight="1">
      <c r="A168" s="59"/>
      <c r="B168" s="60"/>
      <c r="C168" s="59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ht="19.5" customHeight="1">
      <c r="A169" s="59"/>
      <c r="B169" s="60"/>
      <c r="C169" s="59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ht="19.5" customHeight="1">
      <c r="A170" s="59"/>
      <c r="B170" s="60"/>
      <c r="C170" s="59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</row>
    <row r="171" ht="19.5" customHeight="1">
      <c r="A171" s="59"/>
      <c r="B171" s="60"/>
      <c r="C171" s="59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</row>
    <row r="172" ht="19.5" customHeight="1">
      <c r="A172" s="59"/>
      <c r="B172" s="60"/>
      <c r="C172" s="59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ht="19.5" customHeight="1">
      <c r="A173" s="59"/>
      <c r="B173" s="60"/>
      <c r="C173" s="59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ht="19.5" customHeight="1">
      <c r="A174" s="59"/>
      <c r="B174" s="60"/>
      <c r="C174" s="59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ht="19.5" customHeight="1">
      <c r="A175" s="59"/>
      <c r="B175" s="60"/>
      <c r="C175" s="59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ht="19.5" customHeight="1">
      <c r="A176" s="59"/>
      <c r="B176" s="60"/>
      <c r="C176" s="59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ht="19.5" customHeight="1">
      <c r="A177" s="59"/>
      <c r="B177" s="60"/>
      <c r="C177" s="59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ht="19.5" customHeight="1">
      <c r="A178" s="59"/>
      <c r="B178" s="60"/>
      <c r="C178" s="59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</row>
    <row r="179" ht="19.5" customHeight="1">
      <c r="A179" s="59"/>
      <c r="B179" s="60"/>
      <c r="C179" s="59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</row>
    <row r="180" ht="19.5" customHeight="1">
      <c r="A180" s="59"/>
      <c r="B180" s="60"/>
      <c r="C180" s="59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</row>
    <row r="181" ht="19.5" customHeight="1">
      <c r="A181" s="59"/>
      <c r="B181" s="60"/>
      <c r="C181" s="59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</row>
    <row r="182" ht="19.5" customHeight="1">
      <c r="A182" s="59"/>
      <c r="B182" s="60"/>
      <c r="C182" s="59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ht="19.5" customHeight="1">
      <c r="A183" s="59"/>
      <c r="B183" s="60"/>
      <c r="C183" s="59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ht="19.5" customHeight="1">
      <c r="A184" s="59"/>
      <c r="B184" s="60"/>
      <c r="C184" s="59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ht="19.5" customHeight="1">
      <c r="A185" s="59"/>
      <c r="B185" s="60"/>
      <c r="C185" s="59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ht="19.5" customHeight="1">
      <c r="A186" s="59"/>
      <c r="B186" s="60"/>
      <c r="C186" s="59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ht="19.5" customHeight="1">
      <c r="A187" s="59"/>
      <c r="B187" s="60"/>
      <c r="C187" s="59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ht="19.5" customHeight="1">
      <c r="A188" s="59"/>
      <c r="B188" s="60"/>
      <c r="C188" s="59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ht="19.5" customHeight="1">
      <c r="A189" s="59"/>
      <c r="B189" s="60"/>
      <c r="C189" s="59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ht="19.5" customHeight="1">
      <c r="A190" s="59"/>
      <c r="B190" s="60"/>
      <c r="C190" s="59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ht="19.5" customHeight="1">
      <c r="A191" s="59"/>
      <c r="B191" s="60"/>
      <c r="C191" s="59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ht="19.5" customHeight="1">
      <c r="A192" s="59"/>
      <c r="B192" s="60"/>
      <c r="C192" s="59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ht="19.5" customHeight="1">
      <c r="A193" s="59"/>
      <c r="B193" s="60"/>
      <c r="C193" s="59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ht="19.5" customHeight="1">
      <c r="A194" s="59"/>
      <c r="B194" s="60"/>
      <c r="C194" s="59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ht="19.5" customHeight="1">
      <c r="A195" s="59"/>
      <c r="B195" s="60"/>
      <c r="C195" s="59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ht="19.5" customHeight="1">
      <c r="A196" s="59"/>
      <c r="B196" s="60"/>
      <c r="C196" s="59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ht="19.5" customHeight="1">
      <c r="A197" s="59"/>
      <c r="B197" s="60"/>
      <c r="C197" s="59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ht="19.5" customHeight="1">
      <c r="A198" s="59"/>
      <c r="B198" s="60"/>
      <c r="C198" s="59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ht="19.5" customHeight="1">
      <c r="A199" s="59"/>
      <c r="B199" s="60"/>
      <c r="C199" s="59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ht="19.5" customHeight="1">
      <c r="A200" s="59"/>
      <c r="B200" s="60"/>
      <c r="C200" s="59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ht="19.5" customHeight="1">
      <c r="A201" s="59"/>
      <c r="B201" s="60"/>
      <c r="C201" s="59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ht="19.5" customHeight="1">
      <c r="A202" s="59"/>
      <c r="B202" s="60"/>
      <c r="C202" s="59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ht="19.5" customHeight="1">
      <c r="A203" s="59"/>
      <c r="B203" s="60"/>
      <c r="C203" s="59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ht="19.5" customHeight="1">
      <c r="A204" s="59"/>
      <c r="B204" s="60"/>
      <c r="C204" s="59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ht="19.5" customHeight="1">
      <c r="A205" s="59"/>
      <c r="B205" s="60"/>
      <c r="C205" s="59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ht="19.5" customHeight="1">
      <c r="A206" s="59"/>
      <c r="B206" s="60"/>
      <c r="C206" s="59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ht="19.5" customHeight="1">
      <c r="A207" s="59"/>
      <c r="B207" s="60"/>
      <c r="C207" s="59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</row>
    <row r="208" ht="19.5" customHeight="1">
      <c r="A208" s="59"/>
      <c r="B208" s="60"/>
      <c r="C208" s="59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ht="19.5" customHeight="1">
      <c r="A209" s="59"/>
      <c r="B209" s="60"/>
      <c r="C209" s="59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</row>
    <row r="210" ht="19.5" customHeight="1">
      <c r="A210" s="59"/>
      <c r="B210" s="60"/>
      <c r="C210" s="59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ht="19.5" customHeight="1">
      <c r="A211" s="59"/>
      <c r="B211" s="60"/>
      <c r="C211" s="59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</row>
    <row r="212" ht="19.5" customHeight="1">
      <c r="A212" s="59"/>
      <c r="B212" s="60"/>
      <c r="C212" s="59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</row>
    <row r="213" ht="19.5" customHeight="1">
      <c r="A213" s="59"/>
      <c r="B213" s="60"/>
      <c r="C213" s="59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ht="19.5" customHeight="1">
      <c r="A214" s="59"/>
      <c r="B214" s="60"/>
      <c r="C214" s="59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</row>
    <row r="215" ht="19.5" customHeight="1">
      <c r="A215" s="59"/>
      <c r="B215" s="60"/>
      <c r="C215" s="59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</row>
    <row r="216" ht="19.5" customHeight="1">
      <c r="A216" s="59"/>
      <c r="B216" s="60"/>
      <c r="C216" s="59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</row>
    <row r="217" ht="19.5" customHeight="1">
      <c r="A217" s="59"/>
      <c r="B217" s="60"/>
      <c r="C217" s="59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</row>
    <row r="218" ht="19.5" customHeight="1">
      <c r="A218" s="59"/>
      <c r="B218" s="60"/>
      <c r="C218" s="59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</row>
    <row r="219" ht="19.5" customHeight="1">
      <c r="A219" s="59"/>
      <c r="B219" s="60"/>
      <c r="C219" s="59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ht="19.5" customHeight="1">
      <c r="A220" s="59"/>
      <c r="B220" s="60"/>
      <c r="C220" s="59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</row>
    <row r="221" ht="19.5" customHeight="1">
      <c r="A221" s="59"/>
      <c r="B221" s="60"/>
      <c r="C221" s="59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ht="19.5" customHeight="1">
      <c r="A222" s="59"/>
      <c r="B222" s="60"/>
      <c r="C222" s="59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</row>
    <row r="223" ht="19.5" customHeight="1">
      <c r="A223" s="59"/>
      <c r="B223" s="60"/>
      <c r="C223" s="59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</row>
    <row r="224" ht="19.5" customHeight="1">
      <c r="A224" s="59"/>
      <c r="B224" s="60"/>
      <c r="C224" s="59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</row>
    <row r="225" ht="19.5" customHeight="1">
      <c r="A225" s="59"/>
      <c r="B225" s="60"/>
      <c r="C225" s="59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</row>
    <row r="226" ht="19.5" customHeight="1">
      <c r="A226" s="59"/>
      <c r="B226" s="60"/>
      <c r="C226" s="59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</row>
    <row r="227" ht="19.5" customHeight="1">
      <c r="A227" s="59"/>
      <c r="B227" s="60"/>
      <c r="C227" s="59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</row>
    <row r="228" ht="19.5" customHeight="1">
      <c r="A228" s="59"/>
      <c r="B228" s="60"/>
      <c r="C228" s="59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</row>
    <row r="229" ht="19.5" customHeight="1">
      <c r="A229" s="59"/>
      <c r="B229" s="60"/>
      <c r="C229" s="59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</row>
    <row r="230" ht="19.5" customHeight="1">
      <c r="A230" s="59"/>
      <c r="B230" s="60"/>
      <c r="C230" s="59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</row>
    <row r="231" ht="19.5" customHeight="1">
      <c r="A231" s="59"/>
      <c r="B231" s="60"/>
      <c r="C231" s="59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</row>
    <row r="232" ht="19.5" customHeight="1">
      <c r="A232" s="59"/>
      <c r="B232" s="60"/>
      <c r="C232" s="59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</row>
    <row r="233" ht="19.5" customHeight="1">
      <c r="A233" s="59"/>
      <c r="B233" s="60"/>
      <c r="C233" s="59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</row>
    <row r="234" ht="19.5" customHeight="1">
      <c r="A234" s="59"/>
      <c r="B234" s="60"/>
      <c r="C234" s="59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</row>
    <row r="235" ht="19.5" customHeight="1">
      <c r="A235" s="59"/>
      <c r="B235" s="60"/>
      <c r="C235" s="59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</row>
    <row r="236" ht="19.5" customHeight="1">
      <c r="A236" s="59"/>
      <c r="B236" s="60"/>
      <c r="C236" s="59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</row>
    <row r="237" ht="19.5" customHeight="1">
      <c r="A237" s="59"/>
      <c r="B237" s="60"/>
      <c r="C237" s="59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</row>
    <row r="238" ht="19.5" customHeight="1">
      <c r="A238" s="59"/>
      <c r="B238" s="60"/>
      <c r="C238" s="59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</row>
    <row r="239" ht="19.5" customHeight="1">
      <c r="A239" s="59"/>
      <c r="B239" s="60"/>
      <c r="C239" s="59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</row>
    <row r="240" ht="19.5" customHeight="1">
      <c r="A240" s="59"/>
      <c r="B240" s="60"/>
      <c r="C240" s="59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</row>
    <row r="241" ht="19.5" customHeight="1">
      <c r="A241" s="59"/>
      <c r="B241" s="60"/>
      <c r="C241" s="59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</row>
    <row r="242" ht="19.5" customHeight="1">
      <c r="A242" s="59"/>
      <c r="B242" s="60"/>
      <c r="C242" s="59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</row>
    <row r="243" ht="19.5" customHeight="1">
      <c r="A243" s="59"/>
      <c r="B243" s="60"/>
      <c r="C243" s="59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</row>
    <row r="244" ht="19.5" customHeight="1">
      <c r="A244" s="59"/>
      <c r="B244" s="60"/>
      <c r="C244" s="59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</row>
    <row r="245" ht="19.5" customHeight="1">
      <c r="A245" s="59"/>
      <c r="B245" s="60"/>
      <c r="C245" s="59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</row>
    <row r="246" ht="19.5" customHeight="1">
      <c r="A246" s="59"/>
      <c r="B246" s="60"/>
      <c r="C246" s="59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</row>
    <row r="247" ht="19.5" customHeight="1">
      <c r="A247" s="59"/>
      <c r="B247" s="60"/>
      <c r="C247" s="59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</row>
    <row r="248" ht="19.5" customHeight="1">
      <c r="A248" s="59"/>
      <c r="B248" s="60"/>
      <c r="C248" s="59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</row>
    <row r="249" ht="19.5" customHeight="1">
      <c r="A249" s="59"/>
      <c r="B249" s="60"/>
      <c r="C249" s="59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</row>
    <row r="250" ht="19.5" customHeight="1">
      <c r="A250" s="59"/>
      <c r="B250" s="60"/>
      <c r="C250" s="59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</row>
    <row r="251" ht="19.5" customHeight="1">
      <c r="A251" s="59"/>
      <c r="B251" s="60"/>
      <c r="C251" s="59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</row>
    <row r="252" ht="19.5" customHeight="1">
      <c r="A252" s="59"/>
      <c r="B252" s="60"/>
      <c r="C252" s="59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</row>
    <row r="253" ht="19.5" customHeight="1">
      <c r="A253" s="59"/>
      <c r="B253" s="60"/>
      <c r="C253" s="59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</row>
    <row r="254" ht="19.5" customHeight="1">
      <c r="A254" s="59"/>
      <c r="B254" s="60"/>
      <c r="C254" s="59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</row>
    <row r="255" ht="19.5" customHeight="1">
      <c r="A255" s="59"/>
      <c r="B255" s="60"/>
      <c r="C255" s="59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</row>
    <row r="256" ht="19.5" customHeight="1">
      <c r="A256" s="59"/>
      <c r="B256" s="60"/>
      <c r="C256" s="59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</row>
    <row r="257" ht="19.5" customHeight="1">
      <c r="A257" s="59"/>
      <c r="B257" s="60"/>
      <c r="C257" s="59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</row>
    <row r="258" ht="19.5" customHeight="1">
      <c r="A258" s="59"/>
      <c r="B258" s="60"/>
      <c r="C258" s="59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</row>
    <row r="259" ht="19.5" customHeight="1">
      <c r="A259" s="59"/>
      <c r="B259" s="60"/>
      <c r="C259" s="59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</row>
    <row r="260" ht="19.5" customHeight="1">
      <c r="A260" s="59"/>
      <c r="B260" s="60"/>
      <c r="C260" s="59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</row>
    <row r="261" ht="19.5" customHeight="1">
      <c r="A261" s="59"/>
      <c r="B261" s="60"/>
      <c r="C261" s="59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</row>
    <row r="262" ht="19.5" customHeight="1">
      <c r="A262" s="59"/>
      <c r="B262" s="60"/>
      <c r="C262" s="59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</row>
    <row r="263" ht="19.5" customHeight="1">
      <c r="A263" s="59"/>
      <c r="B263" s="60"/>
      <c r="C263" s="59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</row>
    <row r="264" ht="19.5" customHeight="1">
      <c r="A264" s="59"/>
      <c r="B264" s="60"/>
      <c r="C264" s="59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</row>
    <row r="265" ht="19.5" customHeight="1">
      <c r="A265" s="59"/>
      <c r="B265" s="60"/>
      <c r="C265" s="59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5.71"/>
    <col customWidth="1" min="2" max="2" width="46.14"/>
    <col customWidth="1" min="3" max="27" width="16.29"/>
  </cols>
  <sheetData>
    <row r="1" ht="27.0" customHeight="1">
      <c r="A1" s="88"/>
      <c r="B1" s="88" t="s">
        <v>33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>
      <c r="A2" s="90"/>
      <c r="B2" s="130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ht="20.25" customHeight="1">
      <c r="A3" s="65"/>
      <c r="B3" s="131" t="s">
        <v>56</v>
      </c>
      <c r="C3" s="67" t="s">
        <v>57</v>
      </c>
      <c r="D3" s="29"/>
      <c r="E3" s="29"/>
      <c r="F3" s="29"/>
      <c r="G3" s="29"/>
      <c r="H3" s="30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ht="19.5" customHeight="1">
      <c r="A4" s="68">
        <v>1.0</v>
      </c>
      <c r="B4" s="69" t="s">
        <v>295</v>
      </c>
      <c r="C4" s="92">
        <v>1436.0</v>
      </c>
      <c r="D4" s="92">
        <v>100.0</v>
      </c>
      <c r="E4" s="68">
        <v>45.0</v>
      </c>
      <c r="F4" s="92">
        <v>240.0</v>
      </c>
      <c r="G4" s="92">
        <v>72.0</v>
      </c>
      <c r="H4" s="92">
        <v>8.0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9.5" customHeight="1">
      <c r="A5" s="92">
        <v>2.0</v>
      </c>
      <c r="B5" s="93" t="s">
        <v>296</v>
      </c>
      <c r="C5" s="92">
        <v>240.0</v>
      </c>
      <c r="D5" s="92">
        <v>10.0</v>
      </c>
      <c r="E5" s="92">
        <v>3.0</v>
      </c>
      <c r="F5" s="92">
        <v>89.0</v>
      </c>
      <c r="G5" s="92">
        <v>10.0</v>
      </c>
      <c r="H5" s="92">
        <v>3.0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ht="19.5" customHeight="1">
      <c r="A6" s="71"/>
      <c r="B6" s="132"/>
      <c r="C6" s="68"/>
      <c r="D6" s="68"/>
      <c r="E6" s="68"/>
      <c r="F6" s="68"/>
      <c r="G6" s="68"/>
      <c r="H6" s="6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ht="19.5" customHeight="1">
      <c r="A7" s="71"/>
      <c r="B7" s="132"/>
      <c r="C7" s="68"/>
      <c r="D7" s="68"/>
      <c r="E7" s="68"/>
      <c r="F7" s="68"/>
      <c r="G7" s="68"/>
      <c r="H7" s="68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ht="19.5" customHeight="1">
      <c r="A8" s="73"/>
      <c r="B8" s="133" t="s">
        <v>60</v>
      </c>
      <c r="C8" s="75">
        <f t="shared" ref="C8:H8" si="1">SUM(C4:C7)</f>
        <v>1676</v>
      </c>
      <c r="D8" s="75">
        <f t="shared" si="1"/>
        <v>110</v>
      </c>
      <c r="E8" s="75">
        <f t="shared" si="1"/>
        <v>48</v>
      </c>
      <c r="F8" s="75">
        <f t="shared" si="1"/>
        <v>329</v>
      </c>
      <c r="G8" s="75">
        <f t="shared" si="1"/>
        <v>82</v>
      </c>
      <c r="H8" s="75">
        <f t="shared" si="1"/>
        <v>11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ht="19.5" customHeight="1">
      <c r="A9" s="65"/>
      <c r="B9" s="131" t="s">
        <v>61</v>
      </c>
      <c r="C9" s="67" t="s">
        <v>62</v>
      </c>
      <c r="D9" s="29"/>
      <c r="E9" s="29"/>
      <c r="F9" s="29"/>
      <c r="G9" s="29"/>
      <c r="H9" s="30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ht="19.5" customHeight="1">
      <c r="A10" s="71"/>
      <c r="B10" s="132"/>
      <c r="C10" s="68"/>
      <c r="D10" s="68"/>
      <c r="E10" s="68"/>
      <c r="F10" s="68"/>
      <c r="G10" s="68"/>
      <c r="H10" s="68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ht="19.5" customHeight="1">
      <c r="A11" s="71"/>
      <c r="B11" s="132"/>
      <c r="C11" s="68"/>
      <c r="D11" s="68"/>
      <c r="E11" s="68"/>
      <c r="F11" s="68"/>
      <c r="G11" s="68"/>
      <c r="H11" s="6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ht="19.5" customHeight="1">
      <c r="A12" s="71"/>
      <c r="B12" s="132"/>
      <c r="C12" s="68"/>
      <c r="D12" s="68"/>
      <c r="E12" s="68"/>
      <c r="F12" s="68"/>
      <c r="G12" s="68"/>
      <c r="H12" s="6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ht="19.5" customHeight="1">
      <c r="A13" s="71"/>
      <c r="B13" s="132"/>
      <c r="C13" s="68"/>
      <c r="D13" s="68"/>
      <c r="E13" s="68"/>
      <c r="F13" s="68"/>
      <c r="G13" s="68"/>
      <c r="H13" s="6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ht="19.5" customHeight="1">
      <c r="A14" s="73"/>
      <c r="B14" s="133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ht="19.5" customHeight="1">
      <c r="A15" s="65"/>
      <c r="B15" s="131" t="s">
        <v>65</v>
      </c>
      <c r="C15" s="67" t="s">
        <v>66</v>
      </c>
      <c r="D15" s="29"/>
      <c r="E15" s="29"/>
      <c r="F15" s="29"/>
      <c r="G15" s="29"/>
      <c r="H15" s="3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ht="19.5" customHeight="1">
      <c r="A16" s="98">
        <v>3.0</v>
      </c>
      <c r="B16" s="134" t="s">
        <v>297</v>
      </c>
      <c r="C16" s="98">
        <v>216.0</v>
      </c>
      <c r="D16" s="98">
        <v>0.0</v>
      </c>
      <c r="E16" s="98">
        <v>1.0</v>
      </c>
      <c r="F16" s="98">
        <v>63.0</v>
      </c>
      <c r="G16" s="98">
        <v>0.0</v>
      </c>
      <c r="H16" s="98">
        <v>1.0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ht="19.5" customHeight="1">
      <c r="A17" s="98">
        <v>4.0</v>
      </c>
      <c r="B17" s="134" t="s">
        <v>298</v>
      </c>
      <c r="C17" s="98">
        <v>117.0</v>
      </c>
      <c r="D17" s="98">
        <v>0.0</v>
      </c>
      <c r="E17" s="98">
        <v>1.0</v>
      </c>
      <c r="F17" s="98">
        <v>18.0</v>
      </c>
      <c r="G17" s="98">
        <v>0.0</v>
      </c>
      <c r="H17" s="98">
        <v>1.0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ht="19.5" customHeight="1">
      <c r="A18" s="98">
        <v>5.0</v>
      </c>
      <c r="B18" s="134" t="s">
        <v>299</v>
      </c>
      <c r="C18" s="98">
        <v>176.0</v>
      </c>
      <c r="D18" s="98">
        <v>0.0</v>
      </c>
      <c r="E18" s="98">
        <v>2.0</v>
      </c>
      <c r="F18" s="98">
        <v>70.0</v>
      </c>
      <c r="G18" s="98">
        <v>0.0</v>
      </c>
      <c r="H18" s="98">
        <v>0.0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ht="19.5" customHeight="1">
      <c r="A19" s="98">
        <v>6.0</v>
      </c>
      <c r="B19" s="134" t="s">
        <v>300</v>
      </c>
      <c r="C19" s="98">
        <v>206.0</v>
      </c>
      <c r="D19" s="98"/>
      <c r="E19" s="98">
        <v>5.0</v>
      </c>
      <c r="F19" s="98">
        <v>54.0</v>
      </c>
      <c r="G19" s="98"/>
      <c r="H19" s="98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ht="19.5" customHeight="1">
      <c r="A20" s="98">
        <v>7.0</v>
      </c>
      <c r="B20" s="134" t="s">
        <v>301</v>
      </c>
      <c r="C20" s="98">
        <v>124.0</v>
      </c>
      <c r="D20" s="98">
        <v>4.0</v>
      </c>
      <c r="E20" s="98">
        <v>1.0</v>
      </c>
      <c r="F20" s="98">
        <v>12.0</v>
      </c>
      <c r="G20" s="98">
        <v>4.0</v>
      </c>
      <c r="H20" s="98">
        <v>1.0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ht="19.5" customHeight="1">
      <c r="A21" s="98">
        <v>8.0</v>
      </c>
      <c r="B21" s="134" t="s">
        <v>302</v>
      </c>
      <c r="C21" s="98">
        <v>140.0</v>
      </c>
      <c r="D21" s="98">
        <v>0.0</v>
      </c>
      <c r="E21" s="98">
        <v>1.0</v>
      </c>
      <c r="F21" s="98">
        <v>37.0</v>
      </c>
      <c r="G21" s="98">
        <v>0.0</v>
      </c>
      <c r="H21" s="98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ht="19.5" customHeight="1">
      <c r="A22" s="98">
        <v>9.0</v>
      </c>
      <c r="B22" s="78" t="s">
        <v>303</v>
      </c>
      <c r="C22" s="98">
        <v>32.0</v>
      </c>
      <c r="D22" s="84"/>
      <c r="E22" s="84"/>
      <c r="F22" s="84"/>
      <c r="G22" s="84"/>
      <c r="H22" s="8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ht="19.5" customHeight="1">
      <c r="A23" s="98">
        <v>10.0</v>
      </c>
      <c r="B23" s="80" t="s">
        <v>304</v>
      </c>
      <c r="C23" s="99">
        <v>25.0</v>
      </c>
      <c r="D23" s="84"/>
      <c r="E23" s="84"/>
      <c r="F23" s="84"/>
      <c r="G23" s="84"/>
      <c r="H23" s="84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ht="19.5" customHeight="1">
      <c r="A24" s="98">
        <v>11.0</v>
      </c>
      <c r="B24" s="78" t="s">
        <v>305</v>
      </c>
      <c r="C24" s="98">
        <v>66.0</v>
      </c>
      <c r="D24" s="84"/>
      <c r="E24" s="84"/>
      <c r="F24" s="84"/>
      <c r="G24" s="84"/>
      <c r="H24" s="84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ht="19.5" customHeight="1">
      <c r="A25" s="98">
        <v>12.0</v>
      </c>
      <c r="B25" s="80" t="s">
        <v>306</v>
      </c>
      <c r="C25" s="99">
        <v>19.0</v>
      </c>
      <c r="D25" s="84"/>
      <c r="E25" s="84"/>
      <c r="F25" s="84"/>
      <c r="G25" s="84"/>
      <c r="H25" s="84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ht="19.5" customHeight="1">
      <c r="A26" s="98">
        <v>13.0</v>
      </c>
      <c r="B26" s="80" t="s">
        <v>307</v>
      </c>
      <c r="C26" s="99">
        <v>58.0</v>
      </c>
      <c r="D26" s="84"/>
      <c r="E26" s="84"/>
      <c r="F26" s="84"/>
      <c r="G26" s="84"/>
      <c r="H26" s="84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ht="19.5" customHeight="1">
      <c r="A27" s="98">
        <v>14.0</v>
      </c>
      <c r="B27" s="80" t="s">
        <v>308</v>
      </c>
      <c r="C27" s="99">
        <v>55.0</v>
      </c>
      <c r="D27" s="84"/>
      <c r="E27" s="84"/>
      <c r="F27" s="84"/>
      <c r="G27" s="84"/>
      <c r="H27" s="84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ht="19.5" customHeight="1">
      <c r="A28" s="98">
        <v>15.0</v>
      </c>
      <c r="B28" s="80" t="s">
        <v>309</v>
      </c>
      <c r="C28" s="99">
        <v>40.0</v>
      </c>
      <c r="D28" s="84"/>
      <c r="E28" s="84"/>
      <c r="F28" s="84"/>
      <c r="G28" s="84"/>
      <c r="H28" s="84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ht="19.5" customHeight="1">
      <c r="A29" s="98">
        <v>16.0</v>
      </c>
      <c r="B29" s="80" t="s">
        <v>310</v>
      </c>
      <c r="C29" s="99">
        <v>34.0</v>
      </c>
      <c r="D29" s="84"/>
      <c r="E29" s="84"/>
      <c r="F29" s="84"/>
      <c r="G29" s="84"/>
      <c r="H29" s="84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ht="19.5" customHeight="1">
      <c r="A30" s="98">
        <v>17.0</v>
      </c>
      <c r="B30" s="80" t="s">
        <v>311</v>
      </c>
      <c r="C30" s="99">
        <v>18.0</v>
      </c>
      <c r="D30" s="84"/>
      <c r="E30" s="84"/>
      <c r="F30" s="84"/>
      <c r="G30" s="84"/>
      <c r="H30" s="84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</row>
    <row r="31" ht="19.5" customHeight="1">
      <c r="A31" s="98">
        <v>18.0</v>
      </c>
      <c r="B31" s="80" t="s">
        <v>312</v>
      </c>
      <c r="C31" s="99">
        <v>18.0</v>
      </c>
      <c r="D31" s="84"/>
      <c r="E31" s="84"/>
      <c r="F31" s="84"/>
      <c r="G31" s="84"/>
      <c r="H31" s="84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</row>
    <row r="32" ht="19.5" customHeight="1">
      <c r="A32" s="98">
        <v>19.0</v>
      </c>
      <c r="B32" s="80" t="s">
        <v>313</v>
      </c>
      <c r="C32" s="98">
        <v>14.0</v>
      </c>
      <c r="D32" s="84"/>
      <c r="E32" s="84"/>
      <c r="F32" s="84"/>
      <c r="G32" s="84"/>
      <c r="H32" s="84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</row>
    <row r="33" ht="19.5" customHeight="1">
      <c r="A33" s="98">
        <v>20.0</v>
      </c>
      <c r="B33" s="80" t="s">
        <v>314</v>
      </c>
      <c r="C33" s="99">
        <v>36.0</v>
      </c>
      <c r="D33" s="84"/>
      <c r="E33" s="84"/>
      <c r="F33" s="84"/>
      <c r="G33" s="84"/>
      <c r="H33" s="84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ht="19.5" customHeight="1">
      <c r="A34" s="98">
        <v>21.0</v>
      </c>
      <c r="B34" s="80" t="s">
        <v>315</v>
      </c>
      <c r="C34" s="99">
        <v>18.0</v>
      </c>
      <c r="D34" s="84"/>
      <c r="E34" s="84"/>
      <c r="F34" s="84"/>
      <c r="G34" s="84"/>
      <c r="H34" s="84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ht="19.5" customHeight="1">
      <c r="A35" s="98">
        <v>22.0</v>
      </c>
      <c r="B35" s="80" t="s">
        <v>316</v>
      </c>
      <c r="C35" s="98">
        <v>8.0</v>
      </c>
      <c r="D35" s="84"/>
      <c r="E35" s="84"/>
      <c r="F35" s="84"/>
      <c r="G35" s="84"/>
      <c r="H35" s="84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ht="19.5" customHeight="1">
      <c r="A36" s="98">
        <v>23.0</v>
      </c>
      <c r="B36" s="80" t="s">
        <v>317</v>
      </c>
      <c r="C36" s="98">
        <v>82.0</v>
      </c>
      <c r="D36" s="84"/>
      <c r="E36" s="84"/>
      <c r="F36" s="84"/>
      <c r="G36" s="84"/>
      <c r="H36" s="84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ht="19.5" customHeight="1">
      <c r="A37" s="98">
        <v>24.0</v>
      </c>
      <c r="B37" s="80" t="s">
        <v>318</v>
      </c>
      <c r="C37" s="99">
        <v>10.0</v>
      </c>
      <c r="D37" s="84"/>
      <c r="E37" s="84"/>
      <c r="F37" s="84"/>
      <c r="G37" s="84"/>
      <c r="H37" s="84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ht="19.5" customHeight="1">
      <c r="A38" s="98">
        <v>25.0</v>
      </c>
      <c r="B38" s="80" t="s">
        <v>319</v>
      </c>
      <c r="C38" s="99">
        <v>21.0</v>
      </c>
      <c r="D38" s="84"/>
      <c r="E38" s="84"/>
      <c r="F38" s="84"/>
      <c r="G38" s="84"/>
      <c r="H38" s="84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9.5" customHeight="1">
      <c r="A39" s="98">
        <v>26.0</v>
      </c>
      <c r="B39" s="80" t="s">
        <v>320</v>
      </c>
      <c r="C39" s="99">
        <v>24.0</v>
      </c>
      <c r="D39" s="84"/>
      <c r="E39" s="84"/>
      <c r="F39" s="84"/>
      <c r="G39" s="84"/>
      <c r="H39" s="84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ht="19.5" customHeight="1">
      <c r="A40" s="98">
        <v>27.0</v>
      </c>
      <c r="B40" s="80" t="s">
        <v>321</v>
      </c>
      <c r="C40" s="99">
        <v>36.0</v>
      </c>
      <c r="D40" s="84"/>
      <c r="E40" s="84"/>
      <c r="F40" s="84"/>
      <c r="G40" s="84"/>
      <c r="H40" s="84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ht="19.5" customHeight="1">
      <c r="A41" s="98">
        <v>28.0</v>
      </c>
      <c r="B41" s="80" t="s">
        <v>322</v>
      </c>
      <c r="C41" s="99">
        <v>20.0</v>
      </c>
      <c r="D41" s="84"/>
      <c r="E41" s="84"/>
      <c r="F41" s="84"/>
      <c r="G41" s="84"/>
      <c r="H41" s="84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ht="19.5" customHeight="1">
      <c r="A42" s="98">
        <v>29.0</v>
      </c>
      <c r="B42" s="80" t="s">
        <v>323</v>
      </c>
      <c r="C42" s="99">
        <v>28.0</v>
      </c>
      <c r="D42" s="84"/>
      <c r="E42" s="84"/>
      <c r="F42" s="84"/>
      <c r="G42" s="84"/>
      <c r="H42" s="84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ht="19.5" customHeight="1">
      <c r="A43" s="98">
        <v>30.0</v>
      </c>
      <c r="B43" s="78" t="s">
        <v>324</v>
      </c>
      <c r="C43" s="86">
        <v>5.0</v>
      </c>
      <c r="D43" s="68"/>
      <c r="E43" s="68"/>
      <c r="F43" s="68"/>
      <c r="G43" s="68"/>
      <c r="H43" s="6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ht="19.5" customHeight="1">
      <c r="A44" s="98">
        <v>31.0</v>
      </c>
      <c r="B44" s="80" t="s">
        <v>325</v>
      </c>
      <c r="C44" s="86">
        <v>30.0</v>
      </c>
      <c r="D44" s="68"/>
      <c r="E44" s="68"/>
      <c r="F44" s="68"/>
      <c r="G44" s="68"/>
      <c r="H44" s="68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ht="19.5" customHeight="1">
      <c r="A45" s="98">
        <v>32.0</v>
      </c>
      <c r="B45" s="80" t="s">
        <v>326</v>
      </c>
      <c r="C45" s="86">
        <v>8.0</v>
      </c>
      <c r="D45" s="68"/>
      <c r="E45" s="68"/>
      <c r="F45" s="68"/>
      <c r="G45" s="68"/>
      <c r="H45" s="68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ht="19.5" customHeight="1">
      <c r="A46" s="98">
        <v>33.0</v>
      </c>
      <c r="B46" s="80" t="s">
        <v>327</v>
      </c>
      <c r="C46" s="86">
        <v>6.0</v>
      </c>
      <c r="D46" s="68"/>
      <c r="E46" s="68"/>
      <c r="F46" s="68"/>
      <c r="G46" s="68"/>
      <c r="H46" s="68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ht="19.5" customHeight="1">
      <c r="A47" s="98">
        <v>34.0</v>
      </c>
      <c r="B47" s="80" t="s">
        <v>328</v>
      </c>
      <c r="C47" s="86">
        <v>3.0</v>
      </c>
      <c r="D47" s="68"/>
      <c r="E47" s="68"/>
      <c r="F47" s="68"/>
      <c r="G47" s="68"/>
      <c r="H47" s="68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</row>
    <row r="48" ht="19.5" customHeight="1">
      <c r="A48" s="98">
        <v>35.0</v>
      </c>
      <c r="B48" s="80" t="s">
        <v>329</v>
      </c>
      <c r="C48" s="86">
        <v>361.0</v>
      </c>
      <c r="D48" s="68"/>
      <c r="E48" s="68"/>
      <c r="F48" s="68"/>
      <c r="G48" s="68"/>
      <c r="H48" s="68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</row>
    <row r="49" ht="19.5" customHeight="1">
      <c r="A49" s="98">
        <v>36.0</v>
      </c>
      <c r="B49" s="135" t="s">
        <v>330</v>
      </c>
      <c r="C49" s="86">
        <v>660.0</v>
      </c>
      <c r="D49" s="68"/>
      <c r="E49" s="68"/>
      <c r="F49" s="68"/>
      <c r="G49" s="68"/>
      <c r="H49" s="68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ht="19.5" customHeight="1">
      <c r="A50" s="98"/>
      <c r="B50" s="136"/>
      <c r="C50" s="86"/>
      <c r="D50" s="68"/>
      <c r="E50" s="68"/>
      <c r="F50" s="68"/>
      <c r="G50" s="68"/>
      <c r="H50" s="68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ht="19.5" customHeight="1">
      <c r="A51" s="96"/>
      <c r="B51" s="136"/>
      <c r="C51" s="86"/>
      <c r="D51" s="68"/>
      <c r="E51" s="68"/>
      <c r="F51" s="68"/>
      <c r="G51" s="68"/>
      <c r="H51" s="68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</row>
    <row r="52" ht="19.5" customHeight="1">
      <c r="A52" s="96"/>
      <c r="B52" s="136"/>
      <c r="C52" s="86"/>
      <c r="D52" s="68"/>
      <c r="E52" s="68"/>
      <c r="F52" s="68"/>
      <c r="G52" s="68"/>
      <c r="H52" s="68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ht="19.5" customHeight="1">
      <c r="A53" s="127"/>
      <c r="B53" s="137" t="s">
        <v>133</v>
      </c>
      <c r="C53" s="128">
        <f t="shared" ref="C53:H53" si="3">SUM(C16:C52)</f>
        <v>2714</v>
      </c>
      <c r="D53" s="128">
        <f t="shared" si="3"/>
        <v>4</v>
      </c>
      <c r="E53" s="128">
        <f t="shared" si="3"/>
        <v>11</v>
      </c>
      <c r="F53" s="128">
        <f t="shared" si="3"/>
        <v>254</v>
      </c>
      <c r="G53" s="128">
        <f t="shared" si="3"/>
        <v>4</v>
      </c>
      <c r="H53" s="128">
        <f t="shared" si="3"/>
        <v>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</row>
    <row r="54" ht="19.5" customHeight="1">
      <c r="A54" s="73"/>
      <c r="B54" s="133" t="s">
        <v>107</v>
      </c>
      <c r="C54" s="75">
        <f t="shared" ref="C54:H54" si="4">C53+C14+C8</f>
        <v>4390</v>
      </c>
      <c r="D54" s="75">
        <f t="shared" si="4"/>
        <v>114</v>
      </c>
      <c r="E54" s="75">
        <f t="shared" si="4"/>
        <v>59</v>
      </c>
      <c r="F54" s="75">
        <f t="shared" si="4"/>
        <v>583</v>
      </c>
      <c r="G54" s="75">
        <f t="shared" si="4"/>
        <v>86</v>
      </c>
      <c r="H54" s="75">
        <f t="shared" si="4"/>
        <v>14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</row>
    <row r="55" ht="19.5" customHeight="1">
      <c r="A55" s="59"/>
      <c r="B55" s="122"/>
      <c r="C55" s="59"/>
      <c r="D55" s="59"/>
      <c r="E55" s="59"/>
      <c r="F55" s="59"/>
      <c r="G55" s="59"/>
      <c r="H55" s="59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ht="19.5" customHeight="1">
      <c r="A56" s="59"/>
      <c r="B56" s="122"/>
      <c r="C56" s="59"/>
      <c r="D56" s="59"/>
      <c r="E56" s="59"/>
      <c r="F56" s="59"/>
      <c r="G56" s="59"/>
      <c r="H56" s="59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ht="19.5" customHeight="1">
      <c r="A57" s="59"/>
      <c r="B57" s="122"/>
      <c r="C57" s="59"/>
      <c r="D57" s="59"/>
      <c r="E57" s="59"/>
      <c r="F57" s="59"/>
      <c r="G57" s="59"/>
      <c r="H57" s="59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ht="19.5" customHeight="1">
      <c r="A58" s="59"/>
      <c r="B58" s="122"/>
      <c r="C58" s="59"/>
      <c r="D58" s="59"/>
      <c r="E58" s="59"/>
      <c r="F58" s="59"/>
      <c r="G58" s="59"/>
      <c r="H58" s="59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ht="19.5" customHeight="1">
      <c r="A59" s="59"/>
      <c r="B59" s="122"/>
      <c r="C59" s="59"/>
      <c r="D59" s="59"/>
      <c r="E59" s="59"/>
      <c r="F59" s="59"/>
      <c r="G59" s="59"/>
      <c r="H59" s="59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</row>
    <row r="60" ht="19.5" customHeight="1">
      <c r="A60" s="59"/>
      <c r="B60" s="122"/>
      <c r="C60" s="59"/>
      <c r="D60" s="59"/>
      <c r="E60" s="59"/>
      <c r="F60" s="59"/>
      <c r="G60" s="59"/>
      <c r="H60" s="59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</row>
    <row r="61" ht="19.5" customHeight="1">
      <c r="A61" s="59"/>
      <c r="B61" s="122"/>
      <c r="C61" s="59"/>
      <c r="D61" s="59"/>
      <c r="E61" s="59"/>
      <c r="F61" s="59"/>
      <c r="G61" s="59"/>
      <c r="H61" s="59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ht="19.5" customHeight="1">
      <c r="A62" s="59"/>
      <c r="B62" s="122"/>
      <c r="C62" s="59"/>
      <c r="D62" s="59"/>
      <c r="E62" s="59"/>
      <c r="F62" s="59"/>
      <c r="G62" s="59"/>
      <c r="H62" s="59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</row>
    <row r="63" ht="19.5" customHeight="1">
      <c r="A63" s="59"/>
      <c r="B63" s="122"/>
      <c r="C63" s="59"/>
      <c r="D63" s="59"/>
      <c r="E63" s="59"/>
      <c r="F63" s="59"/>
      <c r="G63" s="59"/>
      <c r="H63" s="59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ht="19.5" customHeight="1">
      <c r="A64" s="59"/>
      <c r="B64" s="122"/>
      <c r="C64" s="59"/>
      <c r="D64" s="59"/>
      <c r="E64" s="59"/>
      <c r="F64" s="59"/>
      <c r="G64" s="59"/>
      <c r="H64" s="59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ht="19.5" customHeight="1">
      <c r="A65" s="59"/>
      <c r="B65" s="122"/>
      <c r="C65" s="59"/>
      <c r="D65" s="59"/>
      <c r="E65" s="59"/>
      <c r="F65" s="59"/>
      <c r="G65" s="59"/>
      <c r="H65" s="59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</row>
    <row r="66" ht="19.5" customHeight="1">
      <c r="A66" s="59"/>
      <c r="B66" s="122"/>
      <c r="C66" s="59"/>
      <c r="D66" s="59"/>
      <c r="E66" s="59"/>
      <c r="F66" s="59"/>
      <c r="G66" s="59"/>
      <c r="H66" s="59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</row>
    <row r="67" ht="19.5" customHeight="1">
      <c r="A67" s="59"/>
      <c r="B67" s="122"/>
      <c r="C67" s="59"/>
      <c r="D67" s="59"/>
      <c r="E67" s="59"/>
      <c r="F67" s="59"/>
      <c r="G67" s="59"/>
      <c r="H67" s="59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</row>
    <row r="68" ht="19.5" customHeight="1">
      <c r="A68" s="59"/>
      <c r="B68" s="122"/>
      <c r="C68" s="59"/>
      <c r="D68" s="59"/>
      <c r="E68" s="59"/>
      <c r="F68" s="59"/>
      <c r="G68" s="59"/>
      <c r="H68" s="59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</row>
    <row r="69" ht="19.5" customHeight="1">
      <c r="A69" s="59"/>
      <c r="B69" s="122"/>
      <c r="C69" s="59"/>
      <c r="D69" s="59"/>
      <c r="E69" s="59"/>
      <c r="F69" s="59"/>
      <c r="G69" s="59"/>
      <c r="H69" s="59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</row>
    <row r="70" ht="19.5" customHeight="1">
      <c r="A70" s="59"/>
      <c r="B70" s="122"/>
      <c r="C70" s="59"/>
      <c r="D70" s="59"/>
      <c r="E70" s="59"/>
      <c r="F70" s="59"/>
      <c r="G70" s="59"/>
      <c r="H70" s="59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19.5" customHeight="1">
      <c r="A71" s="59"/>
      <c r="B71" s="122"/>
      <c r="C71" s="59"/>
      <c r="D71" s="59"/>
      <c r="E71" s="59"/>
      <c r="F71" s="59"/>
      <c r="G71" s="59"/>
      <c r="H71" s="59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ht="19.5" customHeight="1">
      <c r="A72" s="59"/>
      <c r="B72" s="122"/>
      <c r="C72" s="59"/>
      <c r="D72" s="59"/>
      <c r="E72" s="59"/>
      <c r="F72" s="59"/>
      <c r="G72" s="59"/>
      <c r="H72" s="59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ht="19.5" customHeight="1">
      <c r="A73" s="59"/>
      <c r="B73" s="122"/>
      <c r="C73" s="59"/>
      <c r="D73" s="59"/>
      <c r="E73" s="59"/>
      <c r="F73" s="59"/>
      <c r="G73" s="59"/>
      <c r="H73" s="59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ht="19.5" customHeight="1">
      <c r="A74" s="59"/>
      <c r="B74" s="122"/>
      <c r="C74" s="59"/>
      <c r="D74" s="59"/>
      <c r="E74" s="59"/>
      <c r="F74" s="59"/>
      <c r="G74" s="59"/>
      <c r="H74" s="59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ht="19.5" customHeight="1">
      <c r="A75" s="59"/>
      <c r="B75" s="122"/>
      <c r="C75" s="59"/>
      <c r="D75" s="59"/>
      <c r="E75" s="59"/>
      <c r="F75" s="59"/>
      <c r="G75" s="59"/>
      <c r="H75" s="59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ht="19.5" customHeight="1">
      <c r="A76" s="59"/>
      <c r="B76" s="122"/>
      <c r="C76" s="59"/>
      <c r="D76" s="59"/>
      <c r="E76" s="59"/>
      <c r="F76" s="59"/>
      <c r="G76" s="59"/>
      <c r="H76" s="59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ht="19.5" customHeight="1">
      <c r="A77" s="59"/>
      <c r="B77" s="122"/>
      <c r="C77" s="59"/>
      <c r="D77" s="59"/>
      <c r="E77" s="59"/>
      <c r="F77" s="59"/>
      <c r="G77" s="59"/>
      <c r="H77" s="59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ht="19.5" customHeight="1">
      <c r="A78" s="59"/>
      <c r="B78" s="122"/>
      <c r="C78" s="59"/>
      <c r="D78" s="59"/>
      <c r="E78" s="59"/>
      <c r="F78" s="59"/>
      <c r="G78" s="59"/>
      <c r="H78" s="59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ht="19.5" customHeight="1">
      <c r="A79" s="59"/>
      <c r="B79" s="122"/>
      <c r="C79" s="59"/>
      <c r="D79" s="59"/>
      <c r="E79" s="59"/>
      <c r="F79" s="59"/>
      <c r="G79" s="59"/>
      <c r="H79" s="59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ht="19.5" customHeight="1">
      <c r="A80" s="59"/>
      <c r="B80" s="122"/>
      <c r="C80" s="59"/>
      <c r="D80" s="59"/>
      <c r="E80" s="59"/>
      <c r="F80" s="59"/>
      <c r="G80" s="59"/>
      <c r="H80" s="59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ht="19.5" customHeight="1">
      <c r="A81" s="59"/>
      <c r="B81" s="122"/>
      <c r="C81" s="59"/>
      <c r="D81" s="59"/>
      <c r="E81" s="59"/>
      <c r="F81" s="59"/>
      <c r="G81" s="59"/>
      <c r="H81" s="59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ht="19.5" customHeight="1">
      <c r="A82" s="59"/>
      <c r="B82" s="122"/>
      <c r="C82" s="59"/>
      <c r="D82" s="59"/>
      <c r="E82" s="59"/>
      <c r="F82" s="59"/>
      <c r="G82" s="59"/>
      <c r="H82" s="59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ht="19.5" customHeight="1">
      <c r="A83" s="59"/>
      <c r="B83" s="122"/>
      <c r="C83" s="59"/>
      <c r="D83" s="59"/>
      <c r="E83" s="59"/>
      <c r="F83" s="59"/>
      <c r="G83" s="59"/>
      <c r="H83" s="59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ht="19.5" customHeight="1">
      <c r="A84" s="59"/>
      <c r="B84" s="122"/>
      <c r="C84" s="59"/>
      <c r="D84" s="59"/>
      <c r="E84" s="59"/>
      <c r="F84" s="59"/>
      <c r="G84" s="59"/>
      <c r="H84" s="59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ht="19.5" customHeight="1">
      <c r="A85" s="59"/>
      <c r="B85" s="122"/>
      <c r="C85" s="59"/>
      <c r="D85" s="59"/>
      <c r="E85" s="59"/>
      <c r="F85" s="59"/>
      <c r="G85" s="59"/>
      <c r="H85" s="59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ht="19.5" customHeight="1">
      <c r="A86" s="59"/>
      <c r="B86" s="122"/>
      <c r="C86" s="59"/>
      <c r="D86" s="59"/>
      <c r="E86" s="59"/>
      <c r="F86" s="59"/>
      <c r="G86" s="59"/>
      <c r="H86" s="59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ht="19.5" customHeight="1">
      <c r="A87" s="59"/>
      <c r="B87" s="122"/>
      <c r="C87" s="59"/>
      <c r="D87" s="59"/>
      <c r="E87" s="59"/>
      <c r="F87" s="59"/>
      <c r="G87" s="59"/>
      <c r="H87" s="59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ht="19.5" customHeight="1">
      <c r="A88" s="59"/>
      <c r="B88" s="122"/>
      <c r="C88" s="59"/>
      <c r="D88" s="59"/>
      <c r="E88" s="59"/>
      <c r="F88" s="59"/>
      <c r="G88" s="59"/>
      <c r="H88" s="59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ht="19.5" customHeight="1">
      <c r="A89" s="59"/>
      <c r="B89" s="122"/>
      <c r="C89" s="59"/>
      <c r="D89" s="59"/>
      <c r="E89" s="59"/>
      <c r="F89" s="59"/>
      <c r="G89" s="59"/>
      <c r="H89" s="59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ht="19.5" customHeight="1">
      <c r="A90" s="59"/>
      <c r="B90" s="122"/>
      <c r="C90" s="59"/>
      <c r="D90" s="59"/>
      <c r="E90" s="59"/>
      <c r="F90" s="59"/>
      <c r="G90" s="59"/>
      <c r="H90" s="59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ht="19.5" customHeight="1">
      <c r="A91" s="59"/>
      <c r="B91" s="122"/>
      <c r="C91" s="59"/>
      <c r="D91" s="59"/>
      <c r="E91" s="59"/>
      <c r="F91" s="59"/>
      <c r="G91" s="59"/>
      <c r="H91" s="59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ht="19.5" customHeight="1">
      <c r="A92" s="59"/>
      <c r="B92" s="122"/>
      <c r="C92" s="59"/>
      <c r="D92" s="59"/>
      <c r="E92" s="59"/>
      <c r="F92" s="59"/>
      <c r="G92" s="59"/>
      <c r="H92" s="59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ht="19.5" customHeight="1">
      <c r="A93" s="59"/>
      <c r="B93" s="122"/>
      <c r="C93" s="59"/>
      <c r="D93" s="59"/>
      <c r="E93" s="59"/>
      <c r="F93" s="59"/>
      <c r="G93" s="59"/>
      <c r="H93" s="59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ht="19.5" customHeight="1">
      <c r="A94" s="59"/>
      <c r="B94" s="122"/>
      <c r="C94" s="59"/>
      <c r="D94" s="59"/>
      <c r="E94" s="59"/>
      <c r="F94" s="59"/>
      <c r="G94" s="59"/>
      <c r="H94" s="59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ht="19.5" customHeight="1">
      <c r="A95" s="59"/>
      <c r="B95" s="122"/>
      <c r="C95" s="59"/>
      <c r="D95" s="59"/>
      <c r="E95" s="59"/>
      <c r="F95" s="59"/>
      <c r="G95" s="59"/>
      <c r="H95" s="59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ht="19.5" customHeight="1">
      <c r="A96" s="59"/>
      <c r="B96" s="122"/>
      <c r="C96" s="59"/>
      <c r="D96" s="59"/>
      <c r="E96" s="59"/>
      <c r="F96" s="59"/>
      <c r="G96" s="59"/>
      <c r="H96" s="59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ht="19.5" customHeight="1">
      <c r="A97" s="59"/>
      <c r="B97" s="122"/>
      <c r="C97" s="59"/>
      <c r="D97" s="59"/>
      <c r="E97" s="59"/>
      <c r="F97" s="59"/>
      <c r="G97" s="59"/>
      <c r="H97" s="59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ht="19.5" customHeight="1">
      <c r="A98" s="59"/>
      <c r="B98" s="122"/>
      <c r="C98" s="59"/>
      <c r="D98" s="59"/>
      <c r="E98" s="59"/>
      <c r="F98" s="59"/>
      <c r="G98" s="59"/>
      <c r="H98" s="59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ht="19.5" customHeight="1">
      <c r="A99" s="59"/>
      <c r="B99" s="122"/>
      <c r="C99" s="59"/>
      <c r="D99" s="59"/>
      <c r="E99" s="59"/>
      <c r="F99" s="59"/>
      <c r="G99" s="59"/>
      <c r="H99" s="59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ht="19.5" customHeight="1">
      <c r="A100" s="59"/>
      <c r="B100" s="122"/>
      <c r="C100" s="59"/>
      <c r="D100" s="59"/>
      <c r="E100" s="59"/>
      <c r="F100" s="59"/>
      <c r="G100" s="59"/>
      <c r="H100" s="59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ht="19.5" customHeight="1">
      <c r="A101" s="59"/>
      <c r="B101" s="122"/>
      <c r="C101" s="59"/>
      <c r="D101" s="59"/>
      <c r="E101" s="59"/>
      <c r="F101" s="59"/>
      <c r="G101" s="59"/>
      <c r="H101" s="59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ht="19.5" customHeight="1">
      <c r="A102" s="59"/>
      <c r="B102" s="122"/>
      <c r="C102" s="59"/>
      <c r="D102" s="59"/>
      <c r="E102" s="59"/>
      <c r="F102" s="59"/>
      <c r="G102" s="59"/>
      <c r="H102" s="59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ht="19.5" customHeight="1">
      <c r="A103" s="59"/>
      <c r="B103" s="122"/>
      <c r="C103" s="59"/>
      <c r="D103" s="59"/>
      <c r="E103" s="59"/>
      <c r="F103" s="59"/>
      <c r="G103" s="59"/>
      <c r="H103" s="59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ht="19.5" customHeight="1">
      <c r="A104" s="59"/>
      <c r="B104" s="122"/>
      <c r="C104" s="59"/>
      <c r="D104" s="59"/>
      <c r="E104" s="59"/>
      <c r="F104" s="59"/>
      <c r="G104" s="59"/>
      <c r="H104" s="59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ht="19.5" customHeight="1">
      <c r="A105" s="59"/>
      <c r="B105" s="122"/>
      <c r="C105" s="59"/>
      <c r="D105" s="59"/>
      <c r="E105" s="59"/>
      <c r="F105" s="59"/>
      <c r="G105" s="59"/>
      <c r="H105" s="59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ht="19.5" customHeight="1">
      <c r="A106" s="59"/>
      <c r="B106" s="122"/>
      <c r="C106" s="59"/>
      <c r="D106" s="59"/>
      <c r="E106" s="59"/>
      <c r="F106" s="59"/>
      <c r="G106" s="59"/>
      <c r="H106" s="59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ht="19.5" customHeight="1">
      <c r="A107" s="59"/>
      <c r="B107" s="122"/>
      <c r="C107" s="59"/>
      <c r="D107" s="59"/>
      <c r="E107" s="59"/>
      <c r="F107" s="59"/>
      <c r="G107" s="59"/>
      <c r="H107" s="59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ht="19.5" customHeight="1">
      <c r="A108" s="59"/>
      <c r="B108" s="122"/>
      <c r="C108" s="59"/>
      <c r="D108" s="59"/>
      <c r="E108" s="59"/>
      <c r="F108" s="59"/>
      <c r="G108" s="59"/>
      <c r="H108" s="59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  <row r="109" ht="19.5" customHeight="1">
      <c r="A109" s="59"/>
      <c r="B109" s="122"/>
      <c r="C109" s="59"/>
      <c r="D109" s="59"/>
      <c r="E109" s="59"/>
      <c r="F109" s="59"/>
      <c r="G109" s="59"/>
      <c r="H109" s="59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</row>
    <row r="110" ht="19.5" customHeight="1">
      <c r="A110" s="59"/>
      <c r="B110" s="122"/>
      <c r="C110" s="59"/>
      <c r="D110" s="59"/>
      <c r="E110" s="59"/>
      <c r="F110" s="59"/>
      <c r="G110" s="59"/>
      <c r="H110" s="59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</row>
    <row r="111" ht="19.5" customHeight="1">
      <c r="A111" s="59"/>
      <c r="B111" s="122"/>
      <c r="C111" s="59"/>
      <c r="D111" s="59"/>
      <c r="E111" s="59"/>
      <c r="F111" s="59"/>
      <c r="G111" s="59"/>
      <c r="H111" s="59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</row>
    <row r="112" ht="19.5" customHeight="1">
      <c r="A112" s="59"/>
      <c r="B112" s="122"/>
      <c r="C112" s="59"/>
      <c r="D112" s="59"/>
      <c r="E112" s="59"/>
      <c r="F112" s="59"/>
      <c r="G112" s="59"/>
      <c r="H112" s="59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</row>
    <row r="113" ht="19.5" customHeight="1">
      <c r="A113" s="59"/>
      <c r="B113" s="122"/>
      <c r="C113" s="59"/>
      <c r="D113" s="59"/>
      <c r="E113" s="59"/>
      <c r="F113" s="59"/>
      <c r="G113" s="59"/>
      <c r="H113" s="59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</row>
    <row r="114" ht="19.5" customHeight="1">
      <c r="A114" s="59"/>
      <c r="B114" s="122"/>
      <c r="C114" s="59"/>
      <c r="D114" s="59"/>
      <c r="E114" s="59"/>
      <c r="F114" s="59"/>
      <c r="G114" s="59"/>
      <c r="H114" s="59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</row>
    <row r="115" ht="19.5" customHeight="1">
      <c r="A115" s="59"/>
      <c r="B115" s="122"/>
      <c r="C115" s="59"/>
      <c r="D115" s="59"/>
      <c r="E115" s="59"/>
      <c r="F115" s="59"/>
      <c r="G115" s="59"/>
      <c r="H115" s="59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ht="19.5" customHeight="1">
      <c r="A116" s="59"/>
      <c r="B116" s="122"/>
      <c r="C116" s="59"/>
      <c r="D116" s="59"/>
      <c r="E116" s="59"/>
      <c r="F116" s="59"/>
      <c r="G116" s="59"/>
      <c r="H116" s="59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</row>
    <row r="117" ht="19.5" customHeight="1">
      <c r="A117" s="59"/>
      <c r="B117" s="122"/>
      <c r="C117" s="59"/>
      <c r="D117" s="59"/>
      <c r="E117" s="59"/>
      <c r="F117" s="59"/>
      <c r="G117" s="59"/>
      <c r="H117" s="59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</row>
    <row r="118" ht="19.5" customHeight="1">
      <c r="A118" s="59"/>
      <c r="B118" s="122"/>
      <c r="C118" s="59"/>
      <c r="D118" s="59"/>
      <c r="E118" s="59"/>
      <c r="F118" s="59"/>
      <c r="G118" s="59"/>
      <c r="H118" s="59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</row>
    <row r="119" ht="19.5" customHeight="1">
      <c r="A119" s="59"/>
      <c r="B119" s="122"/>
      <c r="C119" s="59"/>
      <c r="D119" s="59"/>
      <c r="E119" s="59"/>
      <c r="F119" s="59"/>
      <c r="G119" s="59"/>
      <c r="H119" s="59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</row>
    <row r="120" ht="19.5" customHeight="1">
      <c r="A120" s="59"/>
      <c r="B120" s="122"/>
      <c r="C120" s="59"/>
      <c r="D120" s="59"/>
      <c r="E120" s="59"/>
      <c r="F120" s="59"/>
      <c r="G120" s="59"/>
      <c r="H120" s="59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</row>
    <row r="121" ht="19.5" customHeight="1">
      <c r="A121" s="59"/>
      <c r="B121" s="122"/>
      <c r="C121" s="59"/>
      <c r="D121" s="59"/>
      <c r="E121" s="59"/>
      <c r="F121" s="59"/>
      <c r="G121" s="59"/>
      <c r="H121" s="59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ht="19.5" customHeight="1">
      <c r="A122" s="59"/>
      <c r="B122" s="122"/>
      <c r="C122" s="59"/>
      <c r="D122" s="59"/>
      <c r="E122" s="59"/>
      <c r="F122" s="59"/>
      <c r="G122" s="59"/>
      <c r="H122" s="59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</row>
    <row r="123" ht="19.5" customHeight="1">
      <c r="A123" s="59"/>
      <c r="B123" s="122"/>
      <c r="C123" s="59"/>
      <c r="D123" s="59"/>
      <c r="E123" s="59"/>
      <c r="F123" s="59"/>
      <c r="G123" s="59"/>
      <c r="H123" s="59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</row>
    <row r="124" ht="19.5" customHeight="1">
      <c r="A124" s="59"/>
      <c r="B124" s="122"/>
      <c r="C124" s="59"/>
      <c r="D124" s="59"/>
      <c r="E124" s="59"/>
      <c r="F124" s="59"/>
      <c r="G124" s="59"/>
      <c r="H124" s="59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</row>
    <row r="125" ht="19.5" customHeight="1">
      <c r="A125" s="59"/>
      <c r="B125" s="122"/>
      <c r="C125" s="59"/>
      <c r="D125" s="59"/>
      <c r="E125" s="59"/>
      <c r="F125" s="59"/>
      <c r="G125" s="59"/>
      <c r="H125" s="59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</row>
    <row r="126" ht="19.5" customHeight="1">
      <c r="A126" s="59"/>
      <c r="B126" s="122"/>
      <c r="C126" s="59"/>
      <c r="D126" s="59"/>
      <c r="E126" s="59"/>
      <c r="F126" s="59"/>
      <c r="G126" s="59"/>
      <c r="H126" s="59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ht="19.5" customHeight="1">
      <c r="A127" s="59"/>
      <c r="B127" s="122"/>
      <c r="C127" s="59"/>
      <c r="D127" s="59"/>
      <c r="E127" s="59"/>
      <c r="F127" s="59"/>
      <c r="G127" s="59"/>
      <c r="H127" s="59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ht="19.5" customHeight="1">
      <c r="A128" s="59"/>
      <c r="B128" s="122"/>
      <c r="C128" s="59"/>
      <c r="D128" s="59"/>
      <c r="E128" s="59"/>
      <c r="F128" s="59"/>
      <c r="G128" s="59"/>
      <c r="H128" s="59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</row>
    <row r="129" ht="19.5" customHeight="1">
      <c r="A129" s="59"/>
      <c r="B129" s="122"/>
      <c r="C129" s="59"/>
      <c r="D129" s="59"/>
      <c r="E129" s="59"/>
      <c r="F129" s="59"/>
      <c r="G129" s="59"/>
      <c r="H129" s="59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</row>
    <row r="130" ht="19.5" customHeight="1">
      <c r="A130" s="59"/>
      <c r="B130" s="122"/>
      <c r="C130" s="59"/>
      <c r="D130" s="59"/>
      <c r="E130" s="59"/>
      <c r="F130" s="59"/>
      <c r="G130" s="59"/>
      <c r="H130" s="59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ht="19.5" customHeight="1">
      <c r="A131" s="59"/>
      <c r="B131" s="122"/>
      <c r="C131" s="59"/>
      <c r="D131" s="59"/>
      <c r="E131" s="59"/>
      <c r="F131" s="59"/>
      <c r="G131" s="59"/>
      <c r="H131" s="59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</row>
    <row r="132" ht="19.5" customHeight="1">
      <c r="A132" s="59"/>
      <c r="B132" s="122"/>
      <c r="C132" s="59"/>
      <c r="D132" s="59"/>
      <c r="E132" s="59"/>
      <c r="F132" s="59"/>
      <c r="G132" s="59"/>
      <c r="H132" s="59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</row>
    <row r="133" ht="19.5" customHeight="1">
      <c r="A133" s="59"/>
      <c r="B133" s="122"/>
      <c r="C133" s="59"/>
      <c r="D133" s="59"/>
      <c r="E133" s="59"/>
      <c r="F133" s="59"/>
      <c r="G133" s="59"/>
      <c r="H133" s="59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</row>
    <row r="134" ht="19.5" customHeight="1">
      <c r="A134" s="59"/>
      <c r="B134" s="122"/>
      <c r="C134" s="59"/>
      <c r="D134" s="59"/>
      <c r="E134" s="59"/>
      <c r="F134" s="59"/>
      <c r="G134" s="59"/>
      <c r="H134" s="59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</row>
    <row r="135" ht="19.5" customHeight="1">
      <c r="A135" s="59"/>
      <c r="B135" s="122"/>
      <c r="C135" s="59"/>
      <c r="D135" s="59"/>
      <c r="E135" s="59"/>
      <c r="F135" s="59"/>
      <c r="G135" s="59"/>
      <c r="H135" s="59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</row>
    <row r="136" ht="19.5" customHeight="1">
      <c r="A136" s="59"/>
      <c r="B136" s="122"/>
      <c r="C136" s="59"/>
      <c r="D136" s="59"/>
      <c r="E136" s="59"/>
      <c r="F136" s="59"/>
      <c r="G136" s="59"/>
      <c r="H136" s="59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</row>
    <row r="137" ht="19.5" customHeight="1">
      <c r="A137" s="59"/>
      <c r="B137" s="122"/>
      <c r="C137" s="59"/>
      <c r="D137" s="59"/>
      <c r="E137" s="59"/>
      <c r="F137" s="59"/>
      <c r="G137" s="59"/>
      <c r="H137" s="59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</row>
    <row r="138" ht="19.5" customHeight="1">
      <c r="A138" s="59"/>
      <c r="B138" s="122"/>
      <c r="C138" s="59"/>
      <c r="D138" s="59"/>
      <c r="E138" s="59"/>
      <c r="F138" s="59"/>
      <c r="G138" s="59"/>
      <c r="H138" s="59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</row>
    <row r="139" ht="19.5" customHeight="1">
      <c r="A139" s="59"/>
      <c r="B139" s="122"/>
      <c r="C139" s="59"/>
      <c r="D139" s="59"/>
      <c r="E139" s="59"/>
      <c r="F139" s="59"/>
      <c r="G139" s="59"/>
      <c r="H139" s="59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</row>
    <row r="140" ht="19.5" customHeight="1">
      <c r="A140" s="59"/>
      <c r="B140" s="122"/>
      <c r="C140" s="59"/>
      <c r="D140" s="59"/>
      <c r="E140" s="59"/>
      <c r="F140" s="59"/>
      <c r="G140" s="59"/>
      <c r="H140" s="59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</row>
    <row r="141" ht="19.5" customHeight="1">
      <c r="A141" s="59"/>
      <c r="B141" s="122"/>
      <c r="C141" s="59"/>
      <c r="D141" s="59"/>
      <c r="E141" s="59"/>
      <c r="F141" s="59"/>
      <c r="G141" s="59"/>
      <c r="H141" s="59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</row>
    <row r="142" ht="19.5" customHeight="1">
      <c r="A142" s="59"/>
      <c r="B142" s="122"/>
      <c r="C142" s="59"/>
      <c r="D142" s="59"/>
      <c r="E142" s="59"/>
      <c r="F142" s="59"/>
      <c r="G142" s="59"/>
      <c r="H142" s="59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</row>
    <row r="143" ht="19.5" customHeight="1">
      <c r="A143" s="59"/>
      <c r="B143" s="122"/>
      <c r="C143" s="59"/>
      <c r="D143" s="59"/>
      <c r="E143" s="59"/>
      <c r="F143" s="59"/>
      <c r="G143" s="59"/>
      <c r="H143" s="59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</row>
    <row r="144" ht="19.5" customHeight="1">
      <c r="A144" s="59"/>
      <c r="B144" s="122"/>
      <c r="C144" s="59"/>
      <c r="D144" s="59"/>
      <c r="E144" s="59"/>
      <c r="F144" s="59"/>
      <c r="G144" s="59"/>
      <c r="H144" s="59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</row>
    <row r="145" ht="19.5" customHeight="1">
      <c r="A145" s="59"/>
      <c r="B145" s="122"/>
      <c r="C145" s="59"/>
      <c r="D145" s="59"/>
      <c r="E145" s="59"/>
      <c r="F145" s="59"/>
      <c r="G145" s="59"/>
      <c r="H145" s="59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</row>
    <row r="146" ht="19.5" customHeight="1">
      <c r="A146" s="59"/>
      <c r="B146" s="122"/>
      <c r="C146" s="59"/>
      <c r="D146" s="59"/>
      <c r="E146" s="59"/>
      <c r="F146" s="59"/>
      <c r="G146" s="59"/>
      <c r="H146" s="59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</row>
    <row r="147" ht="19.5" customHeight="1">
      <c r="A147" s="59"/>
      <c r="B147" s="122"/>
      <c r="C147" s="59"/>
      <c r="D147" s="59"/>
      <c r="E147" s="59"/>
      <c r="F147" s="59"/>
      <c r="G147" s="59"/>
      <c r="H147" s="59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</row>
    <row r="148" ht="19.5" customHeight="1">
      <c r="A148" s="59"/>
      <c r="B148" s="122"/>
      <c r="C148" s="59"/>
      <c r="D148" s="59"/>
      <c r="E148" s="59"/>
      <c r="F148" s="59"/>
      <c r="G148" s="59"/>
      <c r="H148" s="59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</row>
    <row r="149" ht="19.5" customHeight="1">
      <c r="A149" s="59"/>
      <c r="B149" s="122"/>
      <c r="C149" s="59"/>
      <c r="D149" s="59"/>
      <c r="E149" s="59"/>
      <c r="F149" s="59"/>
      <c r="G149" s="59"/>
      <c r="H149" s="59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</row>
    <row r="150" ht="19.5" customHeight="1">
      <c r="A150" s="59"/>
      <c r="B150" s="122"/>
      <c r="C150" s="59"/>
      <c r="D150" s="59"/>
      <c r="E150" s="59"/>
      <c r="F150" s="59"/>
      <c r="G150" s="59"/>
      <c r="H150" s="59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</row>
    <row r="151" ht="19.5" customHeight="1">
      <c r="A151" s="59"/>
      <c r="B151" s="122"/>
      <c r="C151" s="59"/>
      <c r="D151" s="59"/>
      <c r="E151" s="59"/>
      <c r="F151" s="59"/>
      <c r="G151" s="59"/>
      <c r="H151" s="59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</row>
    <row r="152" ht="19.5" customHeight="1">
      <c r="A152" s="59"/>
      <c r="B152" s="122"/>
      <c r="C152" s="59"/>
      <c r="D152" s="59"/>
      <c r="E152" s="59"/>
      <c r="F152" s="59"/>
      <c r="G152" s="59"/>
      <c r="H152" s="59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</row>
    <row r="153" ht="19.5" customHeight="1">
      <c r="A153" s="59"/>
      <c r="B153" s="122"/>
      <c r="C153" s="59"/>
      <c r="D153" s="59"/>
      <c r="E153" s="59"/>
      <c r="F153" s="59"/>
      <c r="G153" s="59"/>
      <c r="H153" s="59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</row>
    <row r="154" ht="19.5" customHeight="1">
      <c r="A154" s="59"/>
      <c r="B154" s="122"/>
      <c r="C154" s="59"/>
      <c r="D154" s="59"/>
      <c r="E154" s="59"/>
      <c r="F154" s="59"/>
      <c r="G154" s="59"/>
      <c r="H154" s="59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</row>
    <row r="155" ht="19.5" customHeight="1">
      <c r="A155" s="59"/>
      <c r="B155" s="122"/>
      <c r="C155" s="59"/>
      <c r="D155" s="59"/>
      <c r="E155" s="59"/>
      <c r="F155" s="59"/>
      <c r="G155" s="59"/>
      <c r="H155" s="59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</row>
    <row r="156" ht="19.5" customHeight="1">
      <c r="A156" s="59"/>
      <c r="B156" s="122"/>
      <c r="C156" s="59"/>
      <c r="D156" s="59"/>
      <c r="E156" s="59"/>
      <c r="F156" s="59"/>
      <c r="G156" s="59"/>
      <c r="H156" s="59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</row>
    <row r="157" ht="19.5" customHeight="1">
      <c r="A157" s="59"/>
      <c r="B157" s="122"/>
      <c r="C157" s="59"/>
      <c r="D157" s="59"/>
      <c r="E157" s="59"/>
      <c r="F157" s="59"/>
      <c r="G157" s="59"/>
      <c r="H157" s="59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</row>
    <row r="158" ht="19.5" customHeight="1">
      <c r="A158" s="59"/>
      <c r="B158" s="122"/>
      <c r="C158" s="59"/>
      <c r="D158" s="59"/>
      <c r="E158" s="59"/>
      <c r="F158" s="59"/>
      <c r="G158" s="59"/>
      <c r="H158" s="59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</row>
    <row r="159" ht="19.5" customHeight="1">
      <c r="A159" s="59"/>
      <c r="B159" s="122"/>
      <c r="C159" s="59"/>
      <c r="D159" s="59"/>
      <c r="E159" s="59"/>
      <c r="F159" s="59"/>
      <c r="G159" s="59"/>
      <c r="H159" s="59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ht="19.5" customHeight="1">
      <c r="A160" s="59"/>
      <c r="B160" s="122"/>
      <c r="C160" s="59"/>
      <c r="D160" s="59"/>
      <c r="E160" s="59"/>
      <c r="F160" s="59"/>
      <c r="G160" s="59"/>
      <c r="H160" s="59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</row>
    <row r="161" ht="19.5" customHeight="1">
      <c r="A161" s="59"/>
      <c r="B161" s="122"/>
      <c r="C161" s="59"/>
      <c r="D161" s="59"/>
      <c r="E161" s="59"/>
      <c r="F161" s="59"/>
      <c r="G161" s="59"/>
      <c r="H161" s="59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</row>
    <row r="162" ht="19.5" customHeight="1">
      <c r="A162" s="59"/>
      <c r="B162" s="122"/>
      <c r="C162" s="59"/>
      <c r="D162" s="59"/>
      <c r="E162" s="59"/>
      <c r="F162" s="59"/>
      <c r="G162" s="59"/>
      <c r="H162" s="59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</row>
    <row r="163" ht="19.5" customHeight="1">
      <c r="A163" s="59"/>
      <c r="B163" s="122"/>
      <c r="C163" s="59"/>
      <c r="D163" s="59"/>
      <c r="E163" s="59"/>
      <c r="F163" s="59"/>
      <c r="G163" s="59"/>
      <c r="H163" s="59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ht="19.5" customHeight="1">
      <c r="A164" s="59"/>
      <c r="B164" s="122"/>
      <c r="C164" s="59"/>
      <c r="D164" s="59"/>
      <c r="E164" s="59"/>
      <c r="F164" s="59"/>
      <c r="G164" s="59"/>
      <c r="H164" s="59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ht="19.5" customHeight="1">
      <c r="A165" s="59"/>
      <c r="B165" s="122"/>
      <c r="C165" s="59"/>
      <c r="D165" s="59"/>
      <c r="E165" s="59"/>
      <c r="F165" s="59"/>
      <c r="G165" s="59"/>
      <c r="H165" s="59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</row>
    <row r="166" ht="19.5" customHeight="1">
      <c r="A166" s="59"/>
      <c r="B166" s="122"/>
      <c r="C166" s="59"/>
      <c r="D166" s="59"/>
      <c r="E166" s="59"/>
      <c r="F166" s="59"/>
      <c r="G166" s="59"/>
      <c r="H166" s="59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</row>
    <row r="167" ht="19.5" customHeight="1">
      <c r="A167" s="59"/>
      <c r="B167" s="122"/>
      <c r="C167" s="59"/>
      <c r="D167" s="59"/>
      <c r="E167" s="59"/>
      <c r="F167" s="59"/>
      <c r="G167" s="59"/>
      <c r="H167" s="59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ht="19.5" customHeight="1">
      <c r="A168" s="59"/>
      <c r="B168" s="122"/>
      <c r="C168" s="59"/>
      <c r="D168" s="59"/>
      <c r="E168" s="59"/>
      <c r="F168" s="59"/>
      <c r="G168" s="59"/>
      <c r="H168" s="59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ht="19.5" customHeight="1">
      <c r="A169" s="59"/>
      <c r="B169" s="122"/>
      <c r="C169" s="59"/>
      <c r="D169" s="59"/>
      <c r="E169" s="59"/>
      <c r="F169" s="59"/>
      <c r="G169" s="59"/>
      <c r="H169" s="59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ht="19.5" customHeight="1">
      <c r="A170" s="59"/>
      <c r="B170" s="122"/>
      <c r="C170" s="59"/>
      <c r="D170" s="59"/>
      <c r="E170" s="59"/>
      <c r="F170" s="59"/>
      <c r="G170" s="59"/>
      <c r="H170" s="59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</row>
    <row r="171" ht="19.5" customHeight="1">
      <c r="A171" s="59"/>
      <c r="B171" s="122"/>
      <c r="C171" s="59"/>
      <c r="D171" s="59"/>
      <c r="E171" s="59"/>
      <c r="F171" s="59"/>
      <c r="G171" s="59"/>
      <c r="H171" s="59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</row>
    <row r="172" ht="19.5" customHeight="1">
      <c r="A172" s="59"/>
      <c r="B172" s="122"/>
      <c r="C172" s="59"/>
      <c r="D172" s="59"/>
      <c r="E172" s="59"/>
      <c r="F172" s="59"/>
      <c r="G172" s="59"/>
      <c r="H172" s="59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ht="19.5" customHeight="1">
      <c r="A173" s="59"/>
      <c r="B173" s="122"/>
      <c r="C173" s="59"/>
      <c r="D173" s="59"/>
      <c r="E173" s="59"/>
      <c r="F173" s="59"/>
      <c r="G173" s="59"/>
      <c r="H173" s="59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ht="19.5" customHeight="1">
      <c r="A174" s="59"/>
      <c r="B174" s="122"/>
      <c r="C174" s="59"/>
      <c r="D174" s="59"/>
      <c r="E174" s="59"/>
      <c r="F174" s="59"/>
      <c r="G174" s="59"/>
      <c r="H174" s="59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ht="19.5" customHeight="1">
      <c r="A175" s="59"/>
      <c r="B175" s="122"/>
      <c r="C175" s="59"/>
      <c r="D175" s="59"/>
      <c r="E175" s="59"/>
      <c r="F175" s="59"/>
      <c r="G175" s="59"/>
      <c r="H175" s="59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ht="19.5" customHeight="1">
      <c r="A176" s="59"/>
      <c r="B176" s="122"/>
      <c r="C176" s="59"/>
      <c r="D176" s="59"/>
      <c r="E176" s="59"/>
      <c r="F176" s="59"/>
      <c r="G176" s="59"/>
      <c r="H176" s="59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ht="19.5" customHeight="1">
      <c r="A177" s="59"/>
      <c r="B177" s="122"/>
      <c r="C177" s="59"/>
      <c r="D177" s="59"/>
      <c r="E177" s="59"/>
      <c r="F177" s="59"/>
      <c r="G177" s="59"/>
      <c r="H177" s="59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ht="19.5" customHeight="1">
      <c r="A178" s="59"/>
      <c r="B178" s="122"/>
      <c r="C178" s="59"/>
      <c r="D178" s="59"/>
      <c r="E178" s="59"/>
      <c r="F178" s="59"/>
      <c r="G178" s="59"/>
      <c r="H178" s="59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</row>
    <row r="179" ht="19.5" customHeight="1">
      <c r="A179" s="59"/>
      <c r="B179" s="122"/>
      <c r="C179" s="59"/>
      <c r="D179" s="59"/>
      <c r="E179" s="59"/>
      <c r="F179" s="59"/>
      <c r="G179" s="59"/>
      <c r="H179" s="59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</row>
    <row r="180" ht="19.5" customHeight="1">
      <c r="A180" s="59"/>
      <c r="B180" s="122"/>
      <c r="C180" s="59"/>
      <c r="D180" s="59"/>
      <c r="E180" s="59"/>
      <c r="F180" s="59"/>
      <c r="G180" s="59"/>
      <c r="H180" s="59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</row>
    <row r="181" ht="19.5" customHeight="1">
      <c r="A181" s="59"/>
      <c r="B181" s="122"/>
      <c r="C181" s="59"/>
      <c r="D181" s="59"/>
      <c r="E181" s="59"/>
      <c r="F181" s="59"/>
      <c r="G181" s="59"/>
      <c r="H181" s="59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</row>
    <row r="182" ht="19.5" customHeight="1">
      <c r="A182" s="59"/>
      <c r="B182" s="122"/>
      <c r="C182" s="59"/>
      <c r="D182" s="59"/>
      <c r="E182" s="59"/>
      <c r="F182" s="59"/>
      <c r="G182" s="59"/>
      <c r="H182" s="59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ht="19.5" customHeight="1">
      <c r="A183" s="59"/>
      <c r="B183" s="122"/>
      <c r="C183" s="59"/>
      <c r="D183" s="59"/>
      <c r="E183" s="59"/>
      <c r="F183" s="59"/>
      <c r="G183" s="59"/>
      <c r="H183" s="59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ht="19.5" customHeight="1">
      <c r="A184" s="59"/>
      <c r="B184" s="122"/>
      <c r="C184" s="59"/>
      <c r="D184" s="59"/>
      <c r="E184" s="59"/>
      <c r="F184" s="59"/>
      <c r="G184" s="59"/>
      <c r="H184" s="59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ht="19.5" customHeight="1">
      <c r="A185" s="59"/>
      <c r="B185" s="122"/>
      <c r="C185" s="59"/>
      <c r="D185" s="59"/>
      <c r="E185" s="59"/>
      <c r="F185" s="59"/>
      <c r="G185" s="59"/>
      <c r="H185" s="59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ht="19.5" customHeight="1">
      <c r="A186" s="59"/>
      <c r="B186" s="122"/>
      <c r="C186" s="59"/>
      <c r="D186" s="59"/>
      <c r="E186" s="59"/>
      <c r="F186" s="59"/>
      <c r="G186" s="59"/>
      <c r="H186" s="59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ht="19.5" customHeight="1">
      <c r="A187" s="59"/>
      <c r="B187" s="122"/>
      <c r="C187" s="59"/>
      <c r="D187" s="59"/>
      <c r="E187" s="59"/>
      <c r="F187" s="59"/>
      <c r="G187" s="59"/>
      <c r="H187" s="59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ht="19.5" customHeight="1">
      <c r="A188" s="59"/>
      <c r="B188" s="122"/>
      <c r="C188" s="59"/>
      <c r="D188" s="59"/>
      <c r="E188" s="59"/>
      <c r="F188" s="59"/>
      <c r="G188" s="59"/>
      <c r="H188" s="59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ht="19.5" customHeight="1">
      <c r="A189" s="59"/>
      <c r="B189" s="122"/>
      <c r="C189" s="59"/>
      <c r="D189" s="59"/>
      <c r="E189" s="59"/>
      <c r="F189" s="59"/>
      <c r="G189" s="59"/>
      <c r="H189" s="59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ht="19.5" customHeight="1">
      <c r="A190" s="59"/>
      <c r="B190" s="122"/>
      <c r="C190" s="59"/>
      <c r="D190" s="59"/>
      <c r="E190" s="59"/>
      <c r="F190" s="59"/>
      <c r="G190" s="59"/>
      <c r="H190" s="59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ht="19.5" customHeight="1">
      <c r="A191" s="59"/>
      <c r="B191" s="122"/>
      <c r="C191" s="59"/>
      <c r="D191" s="59"/>
      <c r="E191" s="59"/>
      <c r="F191" s="59"/>
      <c r="G191" s="59"/>
      <c r="H191" s="59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ht="19.5" customHeight="1">
      <c r="A192" s="59"/>
      <c r="B192" s="122"/>
      <c r="C192" s="59"/>
      <c r="D192" s="59"/>
      <c r="E192" s="59"/>
      <c r="F192" s="59"/>
      <c r="G192" s="59"/>
      <c r="H192" s="59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ht="19.5" customHeight="1">
      <c r="A193" s="59"/>
      <c r="B193" s="122"/>
      <c r="C193" s="59"/>
      <c r="D193" s="59"/>
      <c r="E193" s="59"/>
      <c r="F193" s="59"/>
      <c r="G193" s="59"/>
      <c r="H193" s="59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ht="19.5" customHeight="1">
      <c r="A194" s="59"/>
      <c r="B194" s="122"/>
      <c r="C194" s="59"/>
      <c r="D194" s="59"/>
      <c r="E194" s="59"/>
      <c r="F194" s="59"/>
      <c r="G194" s="59"/>
      <c r="H194" s="59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ht="19.5" customHeight="1">
      <c r="A195" s="59"/>
      <c r="B195" s="122"/>
      <c r="C195" s="59"/>
      <c r="D195" s="59"/>
      <c r="E195" s="59"/>
      <c r="F195" s="59"/>
      <c r="G195" s="59"/>
      <c r="H195" s="59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ht="19.5" customHeight="1">
      <c r="A196" s="59"/>
      <c r="B196" s="122"/>
      <c r="C196" s="59"/>
      <c r="D196" s="59"/>
      <c r="E196" s="59"/>
      <c r="F196" s="59"/>
      <c r="G196" s="59"/>
      <c r="H196" s="59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ht="19.5" customHeight="1">
      <c r="A197" s="59"/>
      <c r="B197" s="122"/>
      <c r="C197" s="59"/>
      <c r="D197" s="59"/>
      <c r="E197" s="59"/>
      <c r="F197" s="59"/>
      <c r="G197" s="59"/>
      <c r="H197" s="59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ht="19.5" customHeight="1">
      <c r="A198" s="59"/>
      <c r="B198" s="122"/>
      <c r="C198" s="59"/>
      <c r="D198" s="59"/>
      <c r="E198" s="59"/>
      <c r="F198" s="59"/>
      <c r="G198" s="59"/>
      <c r="H198" s="59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ht="19.5" customHeight="1">
      <c r="A199" s="59"/>
      <c r="B199" s="122"/>
      <c r="C199" s="59"/>
      <c r="D199" s="59"/>
      <c r="E199" s="59"/>
      <c r="F199" s="59"/>
      <c r="G199" s="59"/>
      <c r="H199" s="59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ht="19.5" customHeight="1">
      <c r="A200" s="59"/>
      <c r="B200" s="122"/>
      <c r="C200" s="59"/>
      <c r="D200" s="59"/>
      <c r="E200" s="59"/>
      <c r="F200" s="59"/>
      <c r="G200" s="59"/>
      <c r="H200" s="59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ht="19.5" customHeight="1">
      <c r="A201" s="59"/>
      <c r="B201" s="122"/>
      <c r="C201" s="59"/>
      <c r="D201" s="59"/>
      <c r="E201" s="59"/>
      <c r="F201" s="59"/>
      <c r="G201" s="59"/>
      <c r="H201" s="59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ht="19.5" customHeight="1">
      <c r="A202" s="59"/>
      <c r="B202" s="122"/>
      <c r="C202" s="59"/>
      <c r="D202" s="59"/>
      <c r="E202" s="59"/>
      <c r="F202" s="59"/>
      <c r="G202" s="59"/>
      <c r="H202" s="59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ht="19.5" customHeight="1">
      <c r="A203" s="59"/>
      <c r="B203" s="122"/>
      <c r="C203" s="59"/>
      <c r="D203" s="59"/>
      <c r="E203" s="59"/>
      <c r="F203" s="59"/>
      <c r="G203" s="59"/>
      <c r="H203" s="59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ht="19.5" customHeight="1">
      <c r="A204" s="59"/>
      <c r="B204" s="122"/>
      <c r="C204" s="59"/>
      <c r="D204" s="59"/>
      <c r="E204" s="59"/>
      <c r="F204" s="59"/>
      <c r="G204" s="59"/>
      <c r="H204" s="59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ht="19.5" customHeight="1">
      <c r="A205" s="59"/>
      <c r="B205" s="122"/>
      <c r="C205" s="59"/>
      <c r="D205" s="59"/>
      <c r="E205" s="59"/>
      <c r="F205" s="59"/>
      <c r="G205" s="59"/>
      <c r="H205" s="59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ht="19.5" customHeight="1">
      <c r="A206" s="59"/>
      <c r="B206" s="122"/>
      <c r="C206" s="59"/>
      <c r="D206" s="59"/>
      <c r="E206" s="59"/>
      <c r="F206" s="59"/>
      <c r="G206" s="59"/>
      <c r="H206" s="59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ht="19.5" customHeight="1">
      <c r="A207" s="59"/>
      <c r="B207" s="122"/>
      <c r="C207" s="59"/>
      <c r="D207" s="59"/>
      <c r="E207" s="59"/>
      <c r="F207" s="59"/>
      <c r="G207" s="59"/>
      <c r="H207" s="59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</row>
    <row r="208" ht="19.5" customHeight="1">
      <c r="A208" s="59"/>
      <c r="B208" s="122"/>
      <c r="C208" s="59"/>
      <c r="D208" s="59"/>
      <c r="E208" s="59"/>
      <c r="F208" s="59"/>
      <c r="G208" s="59"/>
      <c r="H208" s="59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ht="19.5" customHeight="1">
      <c r="A209" s="59"/>
      <c r="B209" s="122"/>
      <c r="C209" s="59"/>
      <c r="D209" s="59"/>
      <c r="E209" s="59"/>
      <c r="F209" s="59"/>
      <c r="G209" s="59"/>
      <c r="H209" s="59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</row>
    <row r="210" ht="19.5" customHeight="1">
      <c r="A210" s="59"/>
      <c r="B210" s="122"/>
      <c r="C210" s="59"/>
      <c r="D210" s="59"/>
      <c r="E210" s="59"/>
      <c r="F210" s="59"/>
      <c r="G210" s="59"/>
      <c r="H210" s="59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ht="19.5" customHeight="1">
      <c r="A211" s="59"/>
      <c r="B211" s="122"/>
      <c r="C211" s="59"/>
      <c r="D211" s="59"/>
      <c r="E211" s="59"/>
      <c r="F211" s="59"/>
      <c r="G211" s="59"/>
      <c r="H211" s="59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</row>
    <row r="212" ht="19.5" customHeight="1">
      <c r="A212" s="59"/>
      <c r="B212" s="122"/>
      <c r="C212" s="59"/>
      <c r="D212" s="59"/>
      <c r="E212" s="59"/>
      <c r="F212" s="59"/>
      <c r="G212" s="59"/>
      <c r="H212" s="59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</row>
    <row r="213" ht="19.5" customHeight="1">
      <c r="A213" s="59"/>
      <c r="B213" s="122"/>
      <c r="C213" s="59"/>
      <c r="D213" s="59"/>
      <c r="E213" s="59"/>
      <c r="F213" s="59"/>
      <c r="G213" s="59"/>
      <c r="H213" s="59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ht="19.5" customHeight="1">
      <c r="A214" s="59"/>
      <c r="B214" s="122"/>
      <c r="C214" s="59"/>
      <c r="D214" s="59"/>
      <c r="E214" s="59"/>
      <c r="F214" s="59"/>
      <c r="G214" s="59"/>
      <c r="H214" s="59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</row>
    <row r="215" ht="19.5" customHeight="1">
      <c r="A215" s="59"/>
      <c r="B215" s="122"/>
      <c r="C215" s="59"/>
      <c r="D215" s="59"/>
      <c r="E215" s="59"/>
      <c r="F215" s="59"/>
      <c r="G215" s="59"/>
      <c r="H215" s="59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</row>
    <row r="216" ht="19.5" customHeight="1">
      <c r="A216" s="59"/>
      <c r="B216" s="122"/>
      <c r="C216" s="59"/>
      <c r="D216" s="59"/>
      <c r="E216" s="59"/>
      <c r="F216" s="59"/>
      <c r="G216" s="59"/>
      <c r="H216" s="59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</row>
    <row r="217" ht="19.5" customHeight="1">
      <c r="A217" s="59"/>
      <c r="B217" s="122"/>
      <c r="C217" s="59"/>
      <c r="D217" s="59"/>
      <c r="E217" s="59"/>
      <c r="F217" s="59"/>
      <c r="G217" s="59"/>
      <c r="H217" s="59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</row>
    <row r="218" ht="19.5" customHeight="1">
      <c r="A218" s="59"/>
      <c r="B218" s="122"/>
      <c r="C218" s="59"/>
      <c r="D218" s="59"/>
      <c r="E218" s="59"/>
      <c r="F218" s="59"/>
      <c r="G218" s="59"/>
      <c r="H218" s="59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</row>
    <row r="219" ht="19.5" customHeight="1">
      <c r="A219" s="59"/>
      <c r="B219" s="122"/>
      <c r="C219" s="59"/>
      <c r="D219" s="59"/>
      <c r="E219" s="59"/>
      <c r="F219" s="59"/>
      <c r="G219" s="59"/>
      <c r="H219" s="59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ht="19.5" customHeight="1">
      <c r="A220" s="59"/>
      <c r="B220" s="122"/>
      <c r="C220" s="59"/>
      <c r="D220" s="59"/>
      <c r="E220" s="59"/>
      <c r="F220" s="59"/>
      <c r="G220" s="59"/>
      <c r="H220" s="59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</row>
    <row r="221" ht="19.5" customHeight="1">
      <c r="A221" s="59"/>
      <c r="B221" s="122"/>
      <c r="C221" s="59"/>
      <c r="D221" s="59"/>
      <c r="E221" s="59"/>
      <c r="F221" s="59"/>
      <c r="G221" s="59"/>
      <c r="H221" s="59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ht="19.5" customHeight="1">
      <c r="A222" s="59"/>
      <c r="B222" s="122"/>
      <c r="C222" s="59"/>
      <c r="D222" s="59"/>
      <c r="E222" s="59"/>
      <c r="F222" s="59"/>
      <c r="G222" s="59"/>
      <c r="H222" s="59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</row>
    <row r="223" ht="19.5" customHeight="1">
      <c r="A223" s="59"/>
      <c r="B223" s="122"/>
      <c r="C223" s="59"/>
      <c r="D223" s="59"/>
      <c r="E223" s="59"/>
      <c r="F223" s="59"/>
      <c r="G223" s="59"/>
      <c r="H223" s="59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</row>
    <row r="224" ht="19.5" customHeight="1">
      <c r="A224" s="59"/>
      <c r="B224" s="122"/>
      <c r="C224" s="59"/>
      <c r="D224" s="59"/>
      <c r="E224" s="59"/>
      <c r="F224" s="59"/>
      <c r="G224" s="59"/>
      <c r="H224" s="59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</row>
    <row r="225" ht="19.5" customHeight="1">
      <c r="A225" s="59"/>
      <c r="B225" s="122"/>
      <c r="C225" s="59"/>
      <c r="D225" s="59"/>
      <c r="E225" s="59"/>
      <c r="F225" s="59"/>
      <c r="G225" s="59"/>
      <c r="H225" s="59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</row>
    <row r="226" ht="19.5" customHeight="1">
      <c r="A226" s="59"/>
      <c r="B226" s="122"/>
      <c r="C226" s="59"/>
      <c r="D226" s="59"/>
      <c r="E226" s="59"/>
      <c r="F226" s="59"/>
      <c r="G226" s="59"/>
      <c r="H226" s="59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</row>
    <row r="227" ht="19.5" customHeight="1">
      <c r="A227" s="59"/>
      <c r="B227" s="122"/>
      <c r="C227" s="59"/>
      <c r="D227" s="59"/>
      <c r="E227" s="59"/>
      <c r="F227" s="59"/>
      <c r="G227" s="59"/>
      <c r="H227" s="59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</row>
    <row r="228" ht="19.5" customHeight="1">
      <c r="A228" s="59"/>
      <c r="B228" s="122"/>
      <c r="C228" s="59"/>
      <c r="D228" s="59"/>
      <c r="E228" s="59"/>
      <c r="F228" s="59"/>
      <c r="G228" s="59"/>
      <c r="H228" s="59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</row>
    <row r="229" ht="19.5" customHeight="1">
      <c r="A229" s="59"/>
      <c r="B229" s="122"/>
      <c r="C229" s="59"/>
      <c r="D229" s="59"/>
      <c r="E229" s="59"/>
      <c r="F229" s="59"/>
      <c r="G229" s="59"/>
      <c r="H229" s="59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</row>
    <row r="230" ht="19.5" customHeight="1">
      <c r="A230" s="59"/>
      <c r="B230" s="122"/>
      <c r="C230" s="59"/>
      <c r="D230" s="59"/>
      <c r="E230" s="59"/>
      <c r="F230" s="59"/>
      <c r="G230" s="59"/>
      <c r="H230" s="59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</row>
    <row r="231" ht="19.5" customHeight="1">
      <c r="A231" s="59"/>
      <c r="B231" s="122"/>
      <c r="C231" s="59"/>
      <c r="D231" s="59"/>
      <c r="E231" s="59"/>
      <c r="F231" s="59"/>
      <c r="G231" s="59"/>
      <c r="H231" s="59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</row>
    <row r="232" ht="19.5" customHeight="1">
      <c r="A232" s="59"/>
      <c r="B232" s="122"/>
      <c r="C232" s="59"/>
      <c r="D232" s="59"/>
      <c r="E232" s="59"/>
      <c r="F232" s="59"/>
      <c r="G232" s="59"/>
      <c r="H232" s="59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</row>
    <row r="233" ht="19.5" customHeight="1">
      <c r="A233" s="59"/>
      <c r="B233" s="122"/>
      <c r="C233" s="59"/>
      <c r="D233" s="59"/>
      <c r="E233" s="59"/>
      <c r="F233" s="59"/>
      <c r="G233" s="59"/>
      <c r="H233" s="59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</row>
    <row r="234" ht="19.5" customHeight="1">
      <c r="A234" s="59"/>
      <c r="B234" s="122"/>
      <c r="C234" s="59"/>
      <c r="D234" s="59"/>
      <c r="E234" s="59"/>
      <c r="F234" s="59"/>
      <c r="G234" s="59"/>
      <c r="H234" s="59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</row>
    <row r="235" ht="19.5" customHeight="1">
      <c r="A235" s="59"/>
      <c r="B235" s="122"/>
      <c r="C235" s="59"/>
      <c r="D235" s="59"/>
      <c r="E235" s="59"/>
      <c r="F235" s="59"/>
      <c r="G235" s="59"/>
      <c r="H235" s="59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</row>
    <row r="236" ht="19.5" customHeight="1">
      <c r="A236" s="59"/>
      <c r="B236" s="122"/>
      <c r="C236" s="59"/>
      <c r="D236" s="59"/>
      <c r="E236" s="59"/>
      <c r="F236" s="59"/>
      <c r="G236" s="59"/>
      <c r="H236" s="59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</row>
    <row r="237" ht="19.5" customHeight="1">
      <c r="A237" s="59"/>
      <c r="B237" s="122"/>
      <c r="C237" s="59"/>
      <c r="D237" s="59"/>
      <c r="E237" s="59"/>
      <c r="F237" s="59"/>
      <c r="G237" s="59"/>
      <c r="H237" s="59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</row>
    <row r="238" ht="19.5" customHeight="1">
      <c r="A238" s="59"/>
      <c r="B238" s="122"/>
      <c r="C238" s="59"/>
      <c r="D238" s="59"/>
      <c r="E238" s="59"/>
      <c r="F238" s="59"/>
      <c r="G238" s="59"/>
      <c r="H238" s="59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</row>
    <row r="239" ht="19.5" customHeight="1">
      <c r="A239" s="59"/>
      <c r="B239" s="122"/>
      <c r="C239" s="59"/>
      <c r="D239" s="59"/>
      <c r="E239" s="59"/>
      <c r="F239" s="59"/>
      <c r="G239" s="59"/>
      <c r="H239" s="59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</row>
    <row r="240" ht="19.5" customHeight="1">
      <c r="A240" s="59"/>
      <c r="B240" s="122"/>
      <c r="C240" s="59"/>
      <c r="D240" s="59"/>
      <c r="E240" s="59"/>
      <c r="F240" s="59"/>
      <c r="G240" s="59"/>
      <c r="H240" s="59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</row>
    <row r="241" ht="19.5" customHeight="1">
      <c r="A241" s="59"/>
      <c r="B241" s="122"/>
      <c r="C241" s="59"/>
      <c r="D241" s="59"/>
      <c r="E241" s="59"/>
      <c r="F241" s="59"/>
      <c r="G241" s="59"/>
      <c r="H241" s="59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</row>
    <row r="242" ht="19.5" customHeight="1">
      <c r="A242" s="59"/>
      <c r="B242" s="122"/>
      <c r="C242" s="59"/>
      <c r="D242" s="59"/>
      <c r="E242" s="59"/>
      <c r="F242" s="59"/>
      <c r="G242" s="59"/>
      <c r="H242" s="59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</row>
    <row r="243" ht="19.5" customHeight="1">
      <c r="A243" s="59"/>
      <c r="B243" s="122"/>
      <c r="C243" s="59"/>
      <c r="D243" s="59"/>
      <c r="E243" s="59"/>
      <c r="F243" s="59"/>
      <c r="G243" s="59"/>
      <c r="H243" s="59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</row>
    <row r="244" ht="19.5" customHeight="1">
      <c r="A244" s="59"/>
      <c r="B244" s="122"/>
      <c r="C244" s="59"/>
      <c r="D244" s="59"/>
      <c r="E244" s="59"/>
      <c r="F244" s="59"/>
      <c r="G244" s="59"/>
      <c r="H244" s="59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</row>
    <row r="245" ht="19.5" customHeight="1">
      <c r="A245" s="59"/>
      <c r="B245" s="122"/>
      <c r="C245" s="59"/>
      <c r="D245" s="59"/>
      <c r="E245" s="59"/>
      <c r="F245" s="59"/>
      <c r="G245" s="59"/>
      <c r="H245" s="59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</row>
    <row r="246" ht="19.5" customHeight="1">
      <c r="A246" s="59"/>
      <c r="B246" s="122"/>
      <c r="C246" s="59"/>
      <c r="D246" s="59"/>
      <c r="E246" s="59"/>
      <c r="F246" s="59"/>
      <c r="G246" s="59"/>
      <c r="H246" s="59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</row>
    <row r="247" ht="19.5" customHeight="1">
      <c r="A247" s="59"/>
      <c r="B247" s="122"/>
      <c r="C247" s="59"/>
      <c r="D247" s="59"/>
      <c r="E247" s="59"/>
      <c r="F247" s="59"/>
      <c r="G247" s="59"/>
      <c r="H247" s="59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</row>
    <row r="248" ht="19.5" customHeight="1">
      <c r="A248" s="59"/>
      <c r="B248" s="122"/>
      <c r="C248" s="59"/>
      <c r="D248" s="59"/>
      <c r="E248" s="59"/>
      <c r="F248" s="59"/>
      <c r="G248" s="59"/>
      <c r="H248" s="59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</row>
    <row r="249" ht="19.5" customHeight="1">
      <c r="A249" s="59"/>
      <c r="B249" s="122"/>
      <c r="C249" s="59"/>
      <c r="D249" s="59"/>
      <c r="E249" s="59"/>
      <c r="F249" s="59"/>
      <c r="G249" s="59"/>
      <c r="H249" s="59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</row>
    <row r="250" ht="19.5" customHeight="1">
      <c r="A250" s="59"/>
      <c r="B250" s="122"/>
      <c r="C250" s="59"/>
      <c r="D250" s="59"/>
      <c r="E250" s="59"/>
      <c r="F250" s="59"/>
      <c r="G250" s="59"/>
      <c r="H250" s="59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</row>
    <row r="251" ht="19.5" customHeight="1">
      <c r="A251" s="59"/>
      <c r="B251" s="122"/>
      <c r="C251" s="59"/>
      <c r="D251" s="59"/>
      <c r="E251" s="59"/>
      <c r="F251" s="59"/>
      <c r="G251" s="59"/>
      <c r="H251" s="59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</row>
    <row r="252" ht="19.5" customHeight="1">
      <c r="A252" s="59"/>
      <c r="B252" s="122"/>
      <c r="C252" s="59"/>
      <c r="D252" s="59"/>
      <c r="E252" s="59"/>
      <c r="F252" s="59"/>
      <c r="G252" s="59"/>
      <c r="H252" s="59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</row>
    <row r="253" ht="19.5" customHeight="1">
      <c r="A253" s="59"/>
      <c r="B253" s="122"/>
      <c r="C253" s="59"/>
      <c r="D253" s="59"/>
      <c r="E253" s="59"/>
      <c r="F253" s="59"/>
      <c r="G253" s="59"/>
      <c r="H253" s="59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</row>
    <row r="254" ht="19.5" customHeight="1">
      <c r="A254" s="59"/>
      <c r="B254" s="122"/>
      <c r="C254" s="59"/>
      <c r="D254" s="59"/>
      <c r="E254" s="59"/>
      <c r="F254" s="59"/>
      <c r="G254" s="59"/>
      <c r="H254" s="59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</row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71"/>
    <col customWidth="1" min="2" max="2" width="46.14"/>
    <col customWidth="1" min="3" max="27" width="16.29"/>
  </cols>
  <sheetData>
    <row r="1" ht="27.0" customHeight="1">
      <c r="A1" s="88"/>
      <c r="B1" s="89" t="s">
        <v>34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19.5" customHeight="1">
      <c r="A4" s="92">
        <v>1.0</v>
      </c>
      <c r="B4" s="93" t="s">
        <v>331</v>
      </c>
      <c r="C4" s="92">
        <v>544.0</v>
      </c>
      <c r="D4" s="92">
        <v>40.0</v>
      </c>
      <c r="E4" s="92">
        <v>20.0</v>
      </c>
      <c r="F4" s="92">
        <v>200.0</v>
      </c>
      <c r="G4" s="92">
        <v>30.0</v>
      </c>
      <c r="H4" s="92">
        <v>3.0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ht="19.5" customHeight="1">
      <c r="A5" s="71"/>
      <c r="B5" s="72"/>
      <c r="C5" s="68"/>
      <c r="D5" s="68"/>
      <c r="E5" s="68"/>
      <c r="F5" s="68"/>
      <c r="G5" s="68"/>
      <c r="H5" s="6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ht="19.5" customHeight="1">
      <c r="A6" s="71"/>
      <c r="B6" s="72"/>
      <c r="C6" s="68"/>
      <c r="D6" s="68"/>
      <c r="E6" s="68"/>
      <c r="F6" s="68"/>
      <c r="G6" s="68"/>
      <c r="H6" s="6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ht="19.5" customHeight="1">
      <c r="A7" s="71"/>
      <c r="B7" s="72"/>
      <c r="C7" s="68"/>
      <c r="D7" s="68"/>
      <c r="E7" s="68"/>
      <c r="F7" s="68"/>
      <c r="G7" s="68"/>
      <c r="H7" s="6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ht="19.5" customHeight="1">
      <c r="A8" s="73"/>
      <c r="B8" s="74" t="s">
        <v>60</v>
      </c>
      <c r="C8" s="75">
        <f t="shared" ref="C8:H8" si="1">SUM(C4:C7)</f>
        <v>544</v>
      </c>
      <c r="D8" s="75">
        <f t="shared" si="1"/>
        <v>40</v>
      </c>
      <c r="E8" s="75">
        <f t="shared" si="1"/>
        <v>20</v>
      </c>
      <c r="F8" s="75">
        <f t="shared" si="1"/>
        <v>200</v>
      </c>
      <c r="G8" s="75">
        <f t="shared" si="1"/>
        <v>30</v>
      </c>
      <c r="H8" s="75">
        <f t="shared" si="1"/>
        <v>3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ht="19.5" customHeight="1">
      <c r="A16" s="92">
        <v>2.0</v>
      </c>
      <c r="B16" s="93" t="s">
        <v>332</v>
      </c>
      <c r="C16" s="92">
        <v>173.0</v>
      </c>
      <c r="D16" s="92">
        <v>2.0</v>
      </c>
      <c r="E16" s="92">
        <v>0.0</v>
      </c>
      <c r="F16" s="92">
        <v>15.0</v>
      </c>
      <c r="G16" s="92">
        <v>1.0</v>
      </c>
      <c r="H16" s="92">
        <v>1.0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ht="19.5" customHeight="1">
      <c r="A17" s="92">
        <v>3.0</v>
      </c>
      <c r="B17" s="93" t="s">
        <v>333</v>
      </c>
      <c r="C17" s="92">
        <v>154.0</v>
      </c>
      <c r="D17" s="92">
        <v>0.0</v>
      </c>
      <c r="E17" s="92">
        <v>0.0</v>
      </c>
      <c r="F17" s="92">
        <v>11.0</v>
      </c>
      <c r="G17" s="92">
        <v>0.0</v>
      </c>
      <c r="H17" s="92">
        <v>0.0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ht="19.5" customHeight="1">
      <c r="A18" s="92">
        <v>4.0</v>
      </c>
      <c r="B18" s="93" t="s">
        <v>334</v>
      </c>
      <c r="C18" s="92">
        <v>250.0</v>
      </c>
      <c r="D18" s="92">
        <v>4.0</v>
      </c>
      <c r="E18" s="92">
        <v>0.0</v>
      </c>
      <c r="F18" s="92">
        <v>20.0</v>
      </c>
      <c r="G18" s="92">
        <v>0.0</v>
      </c>
      <c r="H18" s="92">
        <v>0.0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ht="19.5" customHeight="1">
      <c r="A19" s="92">
        <v>5.0</v>
      </c>
      <c r="B19" s="93" t="s">
        <v>335</v>
      </c>
      <c r="C19" s="92">
        <v>123.0</v>
      </c>
      <c r="D19" s="92">
        <v>0.0</v>
      </c>
      <c r="E19" s="92">
        <v>0.0</v>
      </c>
      <c r="F19" s="92">
        <v>15.0</v>
      </c>
      <c r="G19" s="92">
        <v>0.0</v>
      </c>
      <c r="H19" s="92">
        <v>1.0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ht="19.5" customHeight="1">
      <c r="A20" s="92">
        <v>6.0</v>
      </c>
      <c r="B20" s="93" t="s">
        <v>336</v>
      </c>
      <c r="C20" s="92">
        <v>108.0</v>
      </c>
      <c r="D20" s="92">
        <v>0.0</v>
      </c>
      <c r="E20" s="92">
        <v>0.0</v>
      </c>
      <c r="F20" s="92">
        <v>7.0</v>
      </c>
      <c r="G20" s="92">
        <v>0.0</v>
      </c>
      <c r="H20" s="92">
        <v>0.0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ht="19.5" customHeight="1">
      <c r="A21" s="92">
        <v>7.0</v>
      </c>
      <c r="B21" s="93" t="s">
        <v>337</v>
      </c>
      <c r="C21" s="92">
        <v>100.0</v>
      </c>
      <c r="D21" s="92">
        <v>4.0</v>
      </c>
      <c r="E21" s="92">
        <v>3.0</v>
      </c>
      <c r="F21" s="92">
        <v>6.0</v>
      </c>
      <c r="G21" s="92">
        <v>0.0</v>
      </c>
      <c r="H21" s="92">
        <v>0.0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19.5" customHeight="1">
      <c r="A22" s="92">
        <v>8.0</v>
      </c>
      <c r="B22" s="93" t="s">
        <v>338</v>
      </c>
      <c r="C22" s="92">
        <v>76.0</v>
      </c>
      <c r="D22" s="92">
        <v>0.0</v>
      </c>
      <c r="E22" s="92">
        <v>0.0</v>
      </c>
      <c r="F22" s="92">
        <v>10.0</v>
      </c>
      <c r="G22" s="92">
        <v>0.0</v>
      </c>
      <c r="H22" s="92">
        <v>0.0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ht="19.5" customHeight="1">
      <c r="A23" s="92">
        <v>9.0</v>
      </c>
      <c r="B23" s="81" t="s">
        <v>339</v>
      </c>
      <c r="C23" s="110">
        <v>58.0</v>
      </c>
      <c r="D23" s="68"/>
      <c r="E23" s="68"/>
      <c r="F23" s="68"/>
      <c r="G23" s="68"/>
      <c r="H23" s="6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ht="19.5" customHeight="1">
      <c r="A24" s="92">
        <v>10.0</v>
      </c>
      <c r="B24" s="82" t="s">
        <v>340</v>
      </c>
      <c r="C24" s="138">
        <v>25.0</v>
      </c>
      <c r="D24" s="68"/>
      <c r="E24" s="68"/>
      <c r="F24" s="68"/>
      <c r="G24" s="68"/>
      <c r="H24" s="6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ht="19.5" customHeight="1">
      <c r="A25" s="92">
        <v>11.0</v>
      </c>
      <c r="B25" s="82" t="s">
        <v>341</v>
      </c>
      <c r="C25" s="138">
        <v>30.0</v>
      </c>
      <c r="D25" s="68"/>
      <c r="E25" s="68"/>
      <c r="F25" s="68"/>
      <c r="G25" s="68"/>
      <c r="H25" s="6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ht="19.5" customHeight="1">
      <c r="A26" s="92">
        <v>12.0</v>
      </c>
      <c r="B26" s="82" t="s">
        <v>342</v>
      </c>
      <c r="C26" s="138">
        <v>22.0</v>
      </c>
      <c r="D26" s="68"/>
      <c r="E26" s="68"/>
      <c r="F26" s="68"/>
      <c r="G26" s="68"/>
      <c r="H26" s="6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ht="19.5" customHeight="1">
      <c r="A27" s="92">
        <v>13.0</v>
      </c>
      <c r="B27" s="82" t="s">
        <v>343</v>
      </c>
      <c r="C27" s="138">
        <v>12.0</v>
      </c>
      <c r="D27" s="68"/>
      <c r="E27" s="68"/>
      <c r="F27" s="68"/>
      <c r="G27" s="68"/>
      <c r="H27" s="6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ht="19.5" customHeight="1">
      <c r="A28" s="92">
        <v>14.0</v>
      </c>
      <c r="B28" s="82" t="s">
        <v>344</v>
      </c>
      <c r="C28" s="138">
        <v>22.0</v>
      </c>
      <c r="D28" s="68"/>
      <c r="E28" s="68"/>
      <c r="F28" s="68"/>
      <c r="G28" s="68"/>
      <c r="H28" s="6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ht="19.5" customHeight="1">
      <c r="A29" s="92">
        <v>15.0</v>
      </c>
      <c r="B29" s="82" t="s">
        <v>345</v>
      </c>
      <c r="C29" s="138">
        <v>22.0</v>
      </c>
      <c r="D29" s="68"/>
      <c r="E29" s="68"/>
      <c r="F29" s="68"/>
      <c r="G29" s="68"/>
      <c r="H29" s="6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ht="19.5" customHeight="1">
      <c r="A30" s="92">
        <v>16.0</v>
      </c>
      <c r="B30" s="82" t="s">
        <v>346</v>
      </c>
      <c r="C30" s="138">
        <v>45.0</v>
      </c>
      <c r="D30" s="68"/>
      <c r="E30" s="68"/>
      <c r="F30" s="68"/>
      <c r="G30" s="68"/>
      <c r="H30" s="6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ht="19.5" customHeight="1">
      <c r="A31" s="92">
        <v>17.0</v>
      </c>
      <c r="B31" s="82" t="s">
        <v>347</v>
      </c>
      <c r="C31" s="138">
        <v>13.0</v>
      </c>
      <c r="D31" s="68"/>
      <c r="E31" s="68"/>
      <c r="F31" s="68"/>
      <c r="G31" s="68"/>
      <c r="H31" s="6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ht="19.5" customHeight="1">
      <c r="A32" s="92">
        <v>18.0</v>
      </c>
      <c r="B32" s="82" t="s">
        <v>348</v>
      </c>
      <c r="C32" s="138">
        <v>10.0</v>
      </c>
      <c r="D32" s="68"/>
      <c r="E32" s="68"/>
      <c r="F32" s="68"/>
      <c r="G32" s="68"/>
      <c r="H32" s="6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ht="19.5" customHeight="1">
      <c r="A33" s="92">
        <v>19.0</v>
      </c>
      <c r="B33" s="82" t="s">
        <v>349</v>
      </c>
      <c r="C33" s="138">
        <v>22.0</v>
      </c>
      <c r="D33" s="68"/>
      <c r="E33" s="68"/>
      <c r="F33" s="68"/>
      <c r="G33" s="68"/>
      <c r="H33" s="6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ht="19.5" customHeight="1">
      <c r="A34" s="92">
        <v>20.0</v>
      </c>
      <c r="B34" s="82" t="s">
        <v>350</v>
      </c>
      <c r="C34" s="138">
        <v>20.0</v>
      </c>
      <c r="D34" s="68"/>
      <c r="E34" s="68"/>
      <c r="F34" s="68"/>
      <c r="G34" s="68"/>
      <c r="H34" s="6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ht="19.5" customHeight="1">
      <c r="A35" s="92">
        <v>21.0</v>
      </c>
      <c r="B35" s="82" t="s">
        <v>351</v>
      </c>
      <c r="C35" s="138">
        <v>8.0</v>
      </c>
      <c r="D35" s="68"/>
      <c r="E35" s="68"/>
      <c r="F35" s="68"/>
      <c r="G35" s="68"/>
      <c r="H35" s="6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ht="19.5" customHeight="1">
      <c r="A36" s="92">
        <v>22.0</v>
      </c>
      <c r="B36" s="82" t="s">
        <v>352</v>
      </c>
      <c r="C36" s="138">
        <v>34.0</v>
      </c>
      <c r="D36" s="68"/>
      <c r="E36" s="68"/>
      <c r="F36" s="68"/>
      <c r="G36" s="68"/>
      <c r="H36" s="6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ht="19.5" customHeight="1">
      <c r="A37" s="92">
        <v>23.0</v>
      </c>
      <c r="B37" s="82" t="s">
        <v>353</v>
      </c>
      <c r="C37" s="138">
        <v>51.0</v>
      </c>
      <c r="D37" s="68"/>
      <c r="E37" s="68"/>
      <c r="F37" s="68"/>
      <c r="G37" s="68"/>
      <c r="H37" s="6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ht="19.5" customHeight="1">
      <c r="A38" s="92">
        <v>24.0</v>
      </c>
      <c r="B38" s="87" t="s">
        <v>354</v>
      </c>
      <c r="C38" s="86">
        <v>5.0</v>
      </c>
      <c r="D38" s="68"/>
      <c r="E38" s="68"/>
      <c r="F38" s="68"/>
      <c r="G38" s="68"/>
      <c r="H38" s="6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ht="19.5" customHeight="1">
      <c r="A39" s="92">
        <v>25.0</v>
      </c>
      <c r="B39" s="87" t="s">
        <v>355</v>
      </c>
      <c r="C39" s="86">
        <v>6.0</v>
      </c>
      <c r="D39" s="68"/>
      <c r="E39" s="68"/>
      <c r="F39" s="68"/>
      <c r="G39" s="68"/>
      <c r="H39" s="6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ht="19.5" customHeight="1">
      <c r="A40" s="92">
        <v>26.0</v>
      </c>
      <c r="B40" s="87" t="s">
        <v>356</v>
      </c>
      <c r="C40" s="86">
        <v>18.0</v>
      </c>
      <c r="D40" s="68"/>
      <c r="E40" s="68"/>
      <c r="F40" s="68"/>
      <c r="G40" s="6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ht="32.25" customHeight="1">
      <c r="A41" s="92">
        <v>27.0</v>
      </c>
      <c r="B41" s="87" t="s">
        <v>357</v>
      </c>
      <c r="C41" s="86">
        <v>172.0</v>
      </c>
      <c r="D41" s="68"/>
      <c r="E41" s="68"/>
      <c r="F41" s="68"/>
      <c r="G41" s="68"/>
      <c r="H41" s="6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ht="19.5" customHeight="1">
      <c r="A42" s="96"/>
      <c r="B42" s="125"/>
      <c r="C42" s="86"/>
      <c r="D42" s="68"/>
      <c r="E42" s="68"/>
      <c r="F42" s="68"/>
      <c r="G42" s="68"/>
      <c r="H42" s="6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ht="19.5" customHeight="1">
      <c r="A43" s="96"/>
      <c r="B43" s="125"/>
      <c r="C43" s="86"/>
      <c r="D43" s="68"/>
      <c r="E43" s="68"/>
      <c r="F43" s="68"/>
      <c r="G43" s="68"/>
      <c r="H43" s="6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ht="19.5" customHeight="1">
      <c r="A44" s="127"/>
      <c r="B44" s="102" t="s">
        <v>133</v>
      </c>
      <c r="C44" s="128">
        <f t="shared" ref="C44:H44" si="3">SUM(C19:C43)</f>
        <v>1002</v>
      </c>
      <c r="D44" s="128">
        <f t="shared" si="3"/>
        <v>4</v>
      </c>
      <c r="E44" s="128">
        <f t="shared" si="3"/>
        <v>3</v>
      </c>
      <c r="F44" s="128">
        <f t="shared" si="3"/>
        <v>38</v>
      </c>
      <c r="G44" s="128">
        <f t="shared" si="3"/>
        <v>0</v>
      </c>
      <c r="H44" s="128">
        <f t="shared" si="3"/>
        <v>1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ht="19.5" customHeight="1">
      <c r="A45" s="73"/>
      <c r="B45" s="74" t="s">
        <v>107</v>
      </c>
      <c r="C45" s="75">
        <f t="shared" ref="C45:H45" si="4">C44+C14+C8</f>
        <v>1546</v>
      </c>
      <c r="D45" s="75">
        <f t="shared" si="4"/>
        <v>44</v>
      </c>
      <c r="E45" s="75">
        <f t="shared" si="4"/>
        <v>23</v>
      </c>
      <c r="F45" s="75">
        <f t="shared" si="4"/>
        <v>238</v>
      </c>
      <c r="G45" s="75">
        <f t="shared" si="4"/>
        <v>30</v>
      </c>
      <c r="H45" s="75">
        <f t="shared" si="4"/>
        <v>4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9.5" customHeight="1">
      <c r="A46" s="59"/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ht="19.5" customHeight="1">
      <c r="A47" s="59"/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ht="19.5" customHeight="1">
      <c r="A48" s="59"/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ht="19.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ht="19.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ht="19.5" customHeight="1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ht="19.5" customHeight="1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ht="19.5" customHeight="1">
      <c r="A235" s="59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ht="19.5" customHeight="1">
      <c r="A236" s="59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ht="19.5" customHeight="1">
      <c r="A237" s="59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ht="19.5" customHeight="1">
      <c r="A238" s="59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ht="19.5" customHeight="1">
      <c r="A239" s="59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ht="19.5" customHeight="1">
      <c r="A240" s="59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ht="19.5" customHeight="1">
      <c r="A241" s="59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ht="19.5" customHeight="1">
      <c r="A242" s="59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ht="19.5" customHeight="1">
      <c r="A243" s="59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ht="19.5" customHeight="1">
      <c r="A244" s="59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ht="19.5" customHeight="1">
      <c r="A245" s="59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29"/>
    <col customWidth="1" min="2" max="2" width="46.14"/>
    <col customWidth="1" min="3" max="27" width="16.29"/>
  </cols>
  <sheetData>
    <row r="1" ht="27.0" customHeight="1">
      <c r="A1" s="98"/>
      <c r="B1" s="139" t="s">
        <v>35</v>
      </c>
      <c r="C1" s="29"/>
      <c r="D1" s="29"/>
      <c r="E1" s="29"/>
      <c r="F1" s="29"/>
      <c r="G1" s="29"/>
      <c r="H1" s="30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ht="19.5" customHeight="1">
      <c r="A4" s="92">
        <v>1.0</v>
      </c>
      <c r="B4" s="93" t="s">
        <v>358</v>
      </c>
      <c r="C4" s="92">
        <v>550.0</v>
      </c>
      <c r="D4" s="92">
        <v>36.0</v>
      </c>
      <c r="E4" s="68">
        <v>33.0</v>
      </c>
      <c r="F4" s="92">
        <v>550.0</v>
      </c>
      <c r="G4" s="92">
        <v>36.0</v>
      </c>
      <c r="H4" s="92">
        <v>33.0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9.5" customHeight="1">
      <c r="A5" s="92">
        <v>2.0</v>
      </c>
      <c r="B5" s="93" t="s">
        <v>359</v>
      </c>
      <c r="C5" s="92">
        <v>225.0</v>
      </c>
      <c r="D5" s="92">
        <v>15.0</v>
      </c>
      <c r="E5" s="92">
        <v>1.0</v>
      </c>
      <c r="F5" s="92">
        <v>15.0</v>
      </c>
      <c r="G5" s="92">
        <v>0.0</v>
      </c>
      <c r="H5" s="92">
        <v>0.0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ht="19.5" customHeight="1">
      <c r="A6" s="71"/>
      <c r="B6" s="72"/>
      <c r="C6" s="68"/>
      <c r="D6" s="68"/>
      <c r="E6" s="68"/>
      <c r="F6" s="68"/>
      <c r="G6" s="68"/>
      <c r="H6" s="68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ht="19.5" customHeight="1">
      <c r="A7" s="71"/>
      <c r="B7" s="72"/>
      <c r="C7" s="68"/>
      <c r="D7" s="68"/>
      <c r="E7" s="68"/>
      <c r="F7" s="68"/>
      <c r="G7" s="68"/>
      <c r="H7" s="68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ht="19.5" customHeight="1">
      <c r="A8" s="73"/>
      <c r="B8" s="74" t="s">
        <v>60</v>
      </c>
      <c r="C8" s="75">
        <f t="shared" ref="C8:H8" si="1">SUM(C4:C7)</f>
        <v>775</v>
      </c>
      <c r="D8" s="75">
        <f t="shared" si="1"/>
        <v>51</v>
      </c>
      <c r="E8" s="75">
        <f t="shared" si="1"/>
        <v>34</v>
      </c>
      <c r="F8" s="75">
        <f t="shared" si="1"/>
        <v>565</v>
      </c>
      <c r="G8" s="75">
        <f t="shared" si="1"/>
        <v>36</v>
      </c>
      <c r="H8" s="75">
        <f t="shared" si="1"/>
        <v>33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ht="19.5" customHeight="1">
      <c r="A16" s="92">
        <v>3.0</v>
      </c>
      <c r="B16" s="93" t="s">
        <v>360</v>
      </c>
      <c r="C16" s="92">
        <v>177.0</v>
      </c>
      <c r="D16" s="92">
        <v>0.0</v>
      </c>
      <c r="E16" s="92">
        <v>0.0</v>
      </c>
      <c r="F16" s="92">
        <v>9.0</v>
      </c>
      <c r="G16" s="92">
        <v>0.0</v>
      </c>
      <c r="H16" s="92">
        <v>0.0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ht="19.5" customHeight="1">
      <c r="A17" s="92">
        <v>4.0</v>
      </c>
      <c r="B17" s="93" t="s">
        <v>361</v>
      </c>
      <c r="C17" s="92">
        <v>142.0</v>
      </c>
      <c r="D17" s="92">
        <v>5.0</v>
      </c>
      <c r="E17" s="92">
        <v>1.0</v>
      </c>
      <c r="F17" s="92">
        <v>12.0</v>
      </c>
      <c r="G17" s="92">
        <v>0.0</v>
      </c>
      <c r="H17" s="92">
        <v>1.0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ht="19.5" customHeight="1">
      <c r="A18" s="92">
        <v>5.0</v>
      </c>
      <c r="B18" s="93" t="s">
        <v>362</v>
      </c>
      <c r="C18" s="92">
        <v>157.0</v>
      </c>
      <c r="D18" s="92">
        <v>0.0</v>
      </c>
      <c r="E18" s="92">
        <v>1.0</v>
      </c>
      <c r="F18" s="92">
        <v>8.0</v>
      </c>
      <c r="G18" s="92">
        <v>0.0</v>
      </c>
      <c r="H18" s="92">
        <v>0.0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ht="19.5" customHeight="1">
      <c r="A19" s="92">
        <v>6.0</v>
      </c>
      <c r="B19" s="93" t="s">
        <v>363</v>
      </c>
      <c r="C19" s="92">
        <v>80.0</v>
      </c>
      <c r="D19" s="92">
        <v>0.0</v>
      </c>
      <c r="E19" s="92">
        <v>0.0</v>
      </c>
      <c r="F19" s="92">
        <v>9.0</v>
      </c>
      <c r="G19" s="92">
        <v>0.0</v>
      </c>
      <c r="H19" s="92">
        <v>0.0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ht="19.5" customHeight="1">
      <c r="A20" s="92">
        <v>7.0</v>
      </c>
      <c r="B20" s="93" t="s">
        <v>364</v>
      </c>
      <c r="C20" s="92">
        <v>116.0</v>
      </c>
      <c r="D20" s="92">
        <v>0.0</v>
      </c>
      <c r="E20" s="92">
        <v>0.0</v>
      </c>
      <c r="F20" s="92">
        <v>20.0</v>
      </c>
      <c r="G20" s="92">
        <v>0.0</v>
      </c>
      <c r="H20" s="92">
        <v>0.0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ht="19.5" customHeight="1">
      <c r="A21" s="92">
        <v>8.0</v>
      </c>
      <c r="B21" s="93" t="s">
        <v>365</v>
      </c>
      <c r="C21" s="92">
        <v>29.0</v>
      </c>
      <c r="D21" s="92">
        <v>0.0</v>
      </c>
      <c r="E21" s="92">
        <v>0.0</v>
      </c>
      <c r="F21" s="92">
        <v>3.0</v>
      </c>
      <c r="G21" s="92">
        <v>0.0</v>
      </c>
      <c r="H21" s="92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ht="19.5" customHeight="1">
      <c r="A22" s="92">
        <v>9.0</v>
      </c>
      <c r="B22" s="93" t="s">
        <v>366</v>
      </c>
      <c r="C22" s="92">
        <v>22.0</v>
      </c>
      <c r="D22" s="92">
        <v>0.0</v>
      </c>
      <c r="E22" s="92">
        <v>0.0</v>
      </c>
      <c r="F22" s="92">
        <v>5.0</v>
      </c>
      <c r="G22" s="92">
        <v>0.0</v>
      </c>
      <c r="H22" s="92">
        <v>0.0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ht="19.5" customHeight="1">
      <c r="A23" s="92">
        <v>10.0</v>
      </c>
      <c r="B23" s="93" t="s">
        <v>367</v>
      </c>
      <c r="C23" s="92">
        <v>42.0</v>
      </c>
      <c r="D23" s="92">
        <v>0.0</v>
      </c>
      <c r="E23" s="92">
        <v>0.0</v>
      </c>
      <c r="F23" s="92">
        <v>10.0</v>
      </c>
      <c r="G23" s="92">
        <v>0.0</v>
      </c>
      <c r="H23" s="92">
        <v>0.0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ht="52.5" customHeight="1">
      <c r="A24" s="92">
        <v>11.0</v>
      </c>
      <c r="B24" s="77" t="s">
        <v>368</v>
      </c>
      <c r="C24" s="92">
        <v>556.0</v>
      </c>
      <c r="D24" s="68"/>
      <c r="E24" s="68"/>
      <c r="F24" s="68"/>
      <c r="G24" s="68"/>
      <c r="H24" s="68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ht="19.5" customHeight="1">
      <c r="A25" s="92">
        <v>12.0</v>
      </c>
      <c r="B25" s="78" t="s">
        <v>369</v>
      </c>
      <c r="C25" s="92">
        <v>35.0</v>
      </c>
      <c r="D25" s="68"/>
      <c r="E25" s="68"/>
      <c r="F25" s="68"/>
      <c r="G25" s="68"/>
      <c r="H25" s="6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ht="19.5" customHeight="1">
      <c r="A26" s="92">
        <v>13.0</v>
      </c>
      <c r="B26" s="77" t="s">
        <v>370</v>
      </c>
      <c r="C26" s="92">
        <v>18.0</v>
      </c>
      <c r="D26" s="68"/>
      <c r="E26" s="68"/>
      <c r="F26" s="68"/>
      <c r="G26" s="68"/>
      <c r="H26" s="6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ht="19.5" customHeight="1">
      <c r="A27" s="92">
        <v>14.0</v>
      </c>
      <c r="B27" s="87" t="s">
        <v>371</v>
      </c>
      <c r="C27" s="100">
        <v>23.0</v>
      </c>
      <c r="D27" s="68"/>
      <c r="E27" s="68"/>
      <c r="F27" s="68"/>
      <c r="G27" s="68"/>
      <c r="H27" s="6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ht="19.5" customHeight="1">
      <c r="A28" s="92">
        <v>15.0</v>
      </c>
      <c r="B28" s="87" t="s">
        <v>372</v>
      </c>
      <c r="C28" s="100">
        <v>26.0</v>
      </c>
      <c r="D28" s="68"/>
      <c r="E28" s="68"/>
      <c r="F28" s="68"/>
      <c r="G28" s="68"/>
      <c r="H28" s="68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ht="19.5" customHeight="1">
      <c r="A29" s="92">
        <v>16.0</v>
      </c>
      <c r="B29" s="87" t="s">
        <v>373</v>
      </c>
      <c r="C29" s="100">
        <v>16.0</v>
      </c>
      <c r="D29" s="68"/>
      <c r="E29" s="68"/>
      <c r="F29" s="68"/>
      <c r="G29" s="68"/>
      <c r="H29" s="68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ht="19.5" customHeight="1">
      <c r="A30" s="92">
        <v>17.0</v>
      </c>
      <c r="B30" s="87" t="s">
        <v>374</v>
      </c>
      <c r="C30" s="100">
        <v>22.0</v>
      </c>
      <c r="D30" s="68"/>
      <c r="E30" s="68"/>
      <c r="F30" s="68"/>
      <c r="G30" s="68"/>
      <c r="H30" s="68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</row>
    <row r="31" ht="19.5" customHeight="1">
      <c r="A31" s="92">
        <v>18.0</v>
      </c>
      <c r="B31" s="87" t="s">
        <v>375</v>
      </c>
      <c r="C31" s="100">
        <v>34.0</v>
      </c>
      <c r="D31" s="68"/>
      <c r="E31" s="68"/>
      <c r="F31" s="68"/>
      <c r="G31" s="68"/>
      <c r="H31" s="68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</row>
    <row r="32" ht="19.5" customHeight="1">
      <c r="A32" s="92">
        <v>19.0</v>
      </c>
      <c r="B32" s="87" t="s">
        <v>376</v>
      </c>
      <c r="C32" s="100">
        <v>24.0</v>
      </c>
      <c r="D32" s="68"/>
      <c r="E32" s="68"/>
      <c r="F32" s="68"/>
      <c r="G32" s="68"/>
      <c r="H32" s="68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</row>
    <row r="33" ht="19.5" customHeight="1">
      <c r="A33" s="92">
        <v>20.0</v>
      </c>
      <c r="B33" s="87" t="s">
        <v>377</v>
      </c>
      <c r="C33" s="100">
        <v>30.0</v>
      </c>
      <c r="D33" s="68"/>
      <c r="E33" s="68"/>
      <c r="F33" s="68"/>
      <c r="G33" s="68"/>
      <c r="H33" s="68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ht="19.5" customHeight="1">
      <c r="A34" s="92">
        <v>21.0</v>
      </c>
      <c r="B34" s="87" t="s">
        <v>378</v>
      </c>
      <c r="C34" s="100">
        <v>42.0</v>
      </c>
      <c r="D34" s="68"/>
      <c r="E34" s="68"/>
      <c r="F34" s="68"/>
      <c r="G34" s="68"/>
      <c r="H34" s="68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ht="19.5" customHeight="1">
      <c r="A35" s="92">
        <v>22.0</v>
      </c>
      <c r="B35" s="87" t="s">
        <v>379</v>
      </c>
      <c r="C35" s="100">
        <v>35.0</v>
      </c>
      <c r="D35" s="68"/>
      <c r="E35" s="68"/>
      <c r="F35" s="68"/>
      <c r="G35" s="68"/>
      <c r="H35" s="68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ht="19.5" customHeight="1">
      <c r="A36" s="92">
        <v>23.0</v>
      </c>
      <c r="B36" s="87" t="s">
        <v>380</v>
      </c>
      <c r="C36" s="100">
        <v>46.0</v>
      </c>
      <c r="D36" s="68"/>
      <c r="E36" s="68"/>
      <c r="F36" s="68"/>
      <c r="G36" s="68"/>
      <c r="H36" s="68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ht="19.5" customHeight="1">
      <c r="A37" s="92">
        <v>24.0</v>
      </c>
      <c r="B37" s="87" t="s">
        <v>381</v>
      </c>
      <c r="C37" s="100">
        <v>22.0</v>
      </c>
      <c r="D37" s="68"/>
      <c r="E37" s="68"/>
      <c r="F37" s="68"/>
      <c r="G37" s="68"/>
      <c r="H37" s="68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ht="19.5" customHeight="1">
      <c r="A38" s="92">
        <v>25.0</v>
      </c>
      <c r="B38" s="87" t="s">
        <v>382</v>
      </c>
      <c r="C38" s="100">
        <v>28.0</v>
      </c>
      <c r="D38" s="68"/>
      <c r="E38" s="68"/>
      <c r="F38" s="68"/>
      <c r="G38" s="68"/>
      <c r="H38" s="68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9.5" customHeight="1">
      <c r="A39" s="92">
        <v>26.0</v>
      </c>
      <c r="B39" s="87" t="s">
        <v>383</v>
      </c>
      <c r="C39" s="100">
        <v>8.0</v>
      </c>
      <c r="D39" s="68"/>
      <c r="E39" s="68"/>
      <c r="F39" s="68"/>
      <c r="G39" s="68"/>
      <c r="H39" s="68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ht="19.5" customHeight="1">
      <c r="A40" s="92">
        <v>27.0</v>
      </c>
      <c r="B40" s="87" t="s">
        <v>384</v>
      </c>
      <c r="C40" s="86">
        <v>12.0</v>
      </c>
      <c r="D40" s="84"/>
      <c r="E40" s="84"/>
      <c r="F40" s="84"/>
      <c r="G40" s="84"/>
      <c r="H40" s="84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ht="19.5" customHeight="1">
      <c r="A41" s="92">
        <v>28.0</v>
      </c>
      <c r="B41" s="87" t="s">
        <v>385</v>
      </c>
      <c r="C41" s="86">
        <v>16.0</v>
      </c>
      <c r="D41" s="84"/>
      <c r="E41" s="84"/>
      <c r="F41" s="84"/>
      <c r="G41" s="84"/>
      <c r="H41" s="84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ht="19.5" customHeight="1">
      <c r="A42" s="92">
        <v>29.0</v>
      </c>
      <c r="B42" s="87" t="s">
        <v>386</v>
      </c>
      <c r="C42" s="86">
        <v>10.0</v>
      </c>
      <c r="D42" s="84"/>
      <c r="E42" s="84"/>
      <c r="F42" s="84"/>
      <c r="G42" s="84"/>
      <c r="H42" s="84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ht="19.5" customHeight="1">
      <c r="A43" s="92">
        <v>30.0</v>
      </c>
      <c r="B43" s="87" t="s">
        <v>387</v>
      </c>
      <c r="C43" s="86">
        <v>24.0</v>
      </c>
      <c r="D43" s="84"/>
      <c r="E43" s="84"/>
      <c r="F43" s="84"/>
      <c r="G43" s="84"/>
      <c r="H43" s="84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ht="19.5" customHeight="1">
      <c r="A44" s="92">
        <v>31.0</v>
      </c>
      <c r="B44" s="87" t="s">
        <v>388</v>
      </c>
      <c r="C44" s="85">
        <v>135.0</v>
      </c>
      <c r="D44" s="84">
        <v>13.0</v>
      </c>
      <c r="E44" s="84"/>
      <c r="F44" s="84">
        <v>0.0</v>
      </c>
      <c r="G44" s="84">
        <v>0.0</v>
      </c>
      <c r="H44" s="84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ht="19.5" customHeight="1">
      <c r="A45" s="92"/>
      <c r="B45" s="125"/>
      <c r="C45" s="85"/>
      <c r="D45" s="84"/>
      <c r="E45" s="84"/>
      <c r="F45" s="84"/>
      <c r="G45" s="84"/>
      <c r="H45" s="84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ht="19.5" customHeight="1">
      <c r="A46" s="65"/>
      <c r="B46" s="140" t="s">
        <v>133</v>
      </c>
      <c r="C46" s="141">
        <f t="shared" ref="C46:H46" si="3">SUM(C16:C45)</f>
        <v>1927</v>
      </c>
      <c r="D46" s="141">
        <f t="shared" si="3"/>
        <v>18</v>
      </c>
      <c r="E46" s="141">
        <f t="shared" si="3"/>
        <v>2</v>
      </c>
      <c r="F46" s="141">
        <f t="shared" si="3"/>
        <v>76</v>
      </c>
      <c r="G46" s="141">
        <f t="shared" si="3"/>
        <v>0</v>
      </c>
      <c r="H46" s="141">
        <f t="shared" si="3"/>
        <v>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ht="19.5" customHeight="1">
      <c r="A47" s="73"/>
      <c r="B47" s="74" t="s">
        <v>107</v>
      </c>
      <c r="C47" s="75">
        <f t="shared" ref="C47:H47" si="4">C46+C14+C8</f>
        <v>2702</v>
      </c>
      <c r="D47" s="75">
        <f t="shared" si="4"/>
        <v>69</v>
      </c>
      <c r="E47" s="75">
        <f t="shared" si="4"/>
        <v>36</v>
      </c>
      <c r="F47" s="75">
        <f t="shared" si="4"/>
        <v>641</v>
      </c>
      <c r="G47" s="75">
        <f t="shared" si="4"/>
        <v>36</v>
      </c>
      <c r="H47" s="75">
        <f t="shared" si="4"/>
        <v>34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</row>
    <row r="48" ht="19.5" customHeight="1">
      <c r="A48" s="59"/>
      <c r="B48" s="60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</row>
    <row r="49" ht="19.5" customHeight="1">
      <c r="A49" s="59"/>
      <c r="B49" s="60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ht="19.5" customHeight="1">
      <c r="A50" s="59"/>
      <c r="B50" s="60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ht="19.5" customHeight="1">
      <c r="A51" s="59"/>
      <c r="B51" s="60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</row>
    <row r="52" ht="19.5" customHeight="1">
      <c r="A52" s="59"/>
      <c r="B52" s="60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ht="19.5" customHeight="1">
      <c r="A53" s="59"/>
      <c r="B53" s="60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</row>
    <row r="54" ht="19.5" customHeight="1">
      <c r="A54" s="59"/>
      <c r="B54" s="60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</row>
    <row r="55" ht="19.5" customHeight="1">
      <c r="A55" s="59"/>
      <c r="B55" s="60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ht="19.5" customHeight="1">
      <c r="A56" s="59"/>
      <c r="B56" s="60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ht="19.5" customHeight="1">
      <c r="A57" s="59"/>
      <c r="B57" s="60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ht="19.5" customHeight="1">
      <c r="A58" s="59"/>
      <c r="B58" s="60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ht="19.5" customHeight="1">
      <c r="A59" s="59"/>
      <c r="B59" s="60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</row>
    <row r="60" ht="19.5" customHeight="1">
      <c r="A60" s="59"/>
      <c r="B60" s="60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</row>
    <row r="61" ht="19.5" customHeight="1">
      <c r="A61" s="59"/>
      <c r="B61" s="60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ht="19.5" customHeight="1">
      <c r="A62" s="59"/>
      <c r="B62" s="60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</row>
    <row r="63" ht="19.5" customHeight="1">
      <c r="A63" s="59"/>
      <c r="B63" s="60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ht="19.5" customHeight="1">
      <c r="A64" s="59"/>
      <c r="B64" s="60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ht="19.5" customHeight="1">
      <c r="A65" s="59"/>
      <c r="B65" s="60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</row>
    <row r="66" ht="19.5" customHeight="1">
      <c r="A66" s="59"/>
      <c r="B66" s="60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</row>
    <row r="67" ht="19.5" customHeight="1">
      <c r="A67" s="59"/>
      <c r="B67" s="60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</row>
    <row r="68" ht="19.5" customHeight="1">
      <c r="A68" s="59"/>
      <c r="B68" s="60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</row>
    <row r="69" ht="19.5" customHeight="1">
      <c r="A69" s="59"/>
      <c r="B69" s="60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</row>
    <row r="70" ht="19.5" customHeight="1">
      <c r="A70" s="59"/>
      <c r="B70" s="60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19.5" customHeight="1">
      <c r="A71" s="59"/>
      <c r="B71" s="60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ht="19.5" customHeight="1">
      <c r="A72" s="59"/>
      <c r="B72" s="60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ht="19.5" customHeight="1">
      <c r="A73" s="59"/>
      <c r="B73" s="60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ht="19.5" customHeight="1">
      <c r="A74" s="59"/>
      <c r="B74" s="60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ht="19.5" customHeight="1">
      <c r="A75" s="59"/>
      <c r="B75" s="60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ht="19.5" customHeight="1">
      <c r="A76" s="59"/>
      <c r="B76" s="60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ht="19.5" customHeight="1">
      <c r="A77" s="59"/>
      <c r="B77" s="60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ht="19.5" customHeight="1">
      <c r="A78" s="59"/>
      <c r="B78" s="60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ht="19.5" customHeight="1">
      <c r="A79" s="59"/>
      <c r="B79" s="60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ht="19.5" customHeight="1">
      <c r="A80" s="59"/>
      <c r="B80" s="60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ht="19.5" customHeight="1">
      <c r="A81" s="59"/>
      <c r="B81" s="60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ht="19.5" customHeight="1">
      <c r="A82" s="59"/>
      <c r="B82" s="60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ht="19.5" customHeight="1">
      <c r="A83" s="59"/>
      <c r="B83" s="60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ht="19.5" customHeight="1">
      <c r="A84" s="59"/>
      <c r="B84" s="60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ht="19.5" customHeight="1">
      <c r="A85" s="59"/>
      <c r="B85" s="60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ht="19.5" customHeight="1">
      <c r="A86" s="59"/>
      <c r="B86" s="60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ht="19.5" customHeight="1">
      <c r="A87" s="59"/>
      <c r="B87" s="60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ht="19.5" customHeight="1">
      <c r="A88" s="59"/>
      <c r="B88" s="60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ht="19.5" customHeight="1">
      <c r="A89" s="59"/>
      <c r="B89" s="60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ht="19.5" customHeight="1">
      <c r="A90" s="59"/>
      <c r="B90" s="60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ht="19.5" customHeight="1">
      <c r="A91" s="59"/>
      <c r="B91" s="60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ht="19.5" customHeight="1">
      <c r="A92" s="59"/>
      <c r="B92" s="60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ht="19.5" customHeight="1">
      <c r="A93" s="59"/>
      <c r="B93" s="60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ht="19.5" customHeight="1">
      <c r="A94" s="59"/>
      <c r="B94" s="60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ht="19.5" customHeight="1">
      <c r="A95" s="59"/>
      <c r="B95" s="60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ht="19.5" customHeight="1">
      <c r="A96" s="59"/>
      <c r="B96" s="60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ht="19.5" customHeight="1">
      <c r="A97" s="59"/>
      <c r="B97" s="60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ht="19.5" customHeight="1">
      <c r="A98" s="59"/>
      <c r="B98" s="60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ht="19.5" customHeight="1">
      <c r="A99" s="59"/>
      <c r="B99" s="60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ht="19.5" customHeight="1">
      <c r="A100" s="59"/>
      <c r="B100" s="60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ht="19.5" customHeight="1">
      <c r="A101" s="59"/>
      <c r="B101" s="60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ht="19.5" customHeight="1">
      <c r="A102" s="59"/>
      <c r="B102" s="60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ht="19.5" customHeight="1">
      <c r="A103" s="59"/>
      <c r="B103" s="60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ht="19.5" customHeight="1">
      <c r="A104" s="59"/>
      <c r="B104" s="60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ht="19.5" customHeight="1">
      <c r="A105" s="59"/>
      <c r="B105" s="60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ht="19.5" customHeight="1">
      <c r="A106" s="59"/>
      <c r="B106" s="60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ht="19.5" customHeight="1">
      <c r="A107" s="59"/>
      <c r="B107" s="60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ht="19.5" customHeight="1">
      <c r="A108" s="59"/>
      <c r="B108" s="60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  <row r="109" ht="19.5" customHeight="1">
      <c r="A109" s="59"/>
      <c r="B109" s="60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</row>
    <row r="110" ht="19.5" customHeight="1">
      <c r="A110" s="59"/>
      <c r="B110" s="60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</row>
    <row r="111" ht="19.5" customHeight="1">
      <c r="A111" s="59"/>
      <c r="B111" s="60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</row>
    <row r="112" ht="19.5" customHeight="1">
      <c r="A112" s="59"/>
      <c r="B112" s="60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</row>
    <row r="113" ht="19.5" customHeight="1">
      <c r="A113" s="59"/>
      <c r="B113" s="60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</row>
    <row r="114" ht="19.5" customHeight="1">
      <c r="A114" s="59"/>
      <c r="B114" s="60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</row>
    <row r="115" ht="19.5" customHeight="1">
      <c r="A115" s="59"/>
      <c r="B115" s="60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ht="19.5" customHeight="1">
      <c r="A116" s="59"/>
      <c r="B116" s="60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</row>
    <row r="117" ht="19.5" customHeight="1">
      <c r="A117" s="59"/>
      <c r="B117" s="60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</row>
    <row r="118" ht="19.5" customHeight="1">
      <c r="A118" s="59"/>
      <c r="B118" s="60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</row>
    <row r="119" ht="19.5" customHeight="1">
      <c r="A119" s="59"/>
      <c r="B119" s="60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</row>
    <row r="120" ht="19.5" customHeight="1">
      <c r="A120" s="59"/>
      <c r="B120" s="60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</row>
    <row r="121" ht="19.5" customHeight="1">
      <c r="A121" s="59"/>
      <c r="B121" s="60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ht="19.5" customHeight="1">
      <c r="A122" s="59"/>
      <c r="B122" s="60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</row>
    <row r="123" ht="19.5" customHeight="1">
      <c r="A123" s="59"/>
      <c r="B123" s="60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</row>
    <row r="124" ht="19.5" customHeight="1">
      <c r="A124" s="59"/>
      <c r="B124" s="60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</row>
    <row r="125" ht="19.5" customHeight="1">
      <c r="A125" s="59"/>
      <c r="B125" s="60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</row>
    <row r="126" ht="19.5" customHeight="1">
      <c r="A126" s="59"/>
      <c r="B126" s="60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ht="19.5" customHeight="1">
      <c r="A127" s="59"/>
      <c r="B127" s="60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ht="19.5" customHeight="1">
      <c r="A128" s="59"/>
      <c r="B128" s="60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</row>
    <row r="129" ht="19.5" customHeight="1">
      <c r="A129" s="59"/>
      <c r="B129" s="60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</row>
    <row r="130" ht="19.5" customHeight="1">
      <c r="A130" s="59"/>
      <c r="B130" s="60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ht="19.5" customHeight="1">
      <c r="A131" s="59"/>
      <c r="B131" s="60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</row>
    <row r="132" ht="19.5" customHeight="1">
      <c r="A132" s="59"/>
      <c r="B132" s="60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</row>
    <row r="133" ht="19.5" customHeight="1">
      <c r="A133" s="59"/>
      <c r="B133" s="60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</row>
    <row r="134" ht="19.5" customHeight="1">
      <c r="A134" s="59"/>
      <c r="B134" s="60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</row>
    <row r="135" ht="19.5" customHeight="1">
      <c r="A135" s="59"/>
      <c r="B135" s="60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</row>
    <row r="136" ht="19.5" customHeight="1">
      <c r="A136" s="59"/>
      <c r="B136" s="60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</row>
    <row r="137" ht="19.5" customHeight="1">
      <c r="A137" s="59"/>
      <c r="B137" s="60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</row>
    <row r="138" ht="19.5" customHeight="1">
      <c r="A138" s="59"/>
      <c r="B138" s="60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</row>
    <row r="139" ht="19.5" customHeight="1">
      <c r="A139" s="59"/>
      <c r="B139" s="60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</row>
    <row r="140" ht="19.5" customHeight="1">
      <c r="A140" s="59"/>
      <c r="B140" s="60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</row>
    <row r="141" ht="19.5" customHeight="1">
      <c r="A141" s="59"/>
      <c r="B141" s="60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</row>
    <row r="142" ht="19.5" customHeight="1">
      <c r="A142" s="59"/>
      <c r="B142" s="60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</row>
    <row r="143" ht="19.5" customHeight="1">
      <c r="A143" s="59"/>
      <c r="B143" s="60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</row>
    <row r="144" ht="19.5" customHeight="1">
      <c r="A144" s="59"/>
      <c r="B144" s="60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</row>
    <row r="145" ht="19.5" customHeight="1">
      <c r="A145" s="59"/>
      <c r="B145" s="60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</row>
    <row r="146" ht="19.5" customHeight="1">
      <c r="A146" s="59"/>
      <c r="B146" s="60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</row>
    <row r="147" ht="19.5" customHeight="1">
      <c r="A147" s="59"/>
      <c r="B147" s="60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</row>
    <row r="148" ht="19.5" customHeight="1">
      <c r="A148" s="59"/>
      <c r="B148" s="60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</row>
    <row r="149" ht="19.5" customHeight="1">
      <c r="A149" s="59"/>
      <c r="B149" s="60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</row>
    <row r="150" ht="19.5" customHeight="1">
      <c r="A150" s="59"/>
      <c r="B150" s="60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</row>
    <row r="151" ht="19.5" customHeight="1">
      <c r="A151" s="59"/>
      <c r="B151" s="60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</row>
    <row r="152" ht="19.5" customHeight="1">
      <c r="A152" s="59"/>
      <c r="B152" s="60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</row>
    <row r="153" ht="19.5" customHeight="1">
      <c r="A153" s="59"/>
      <c r="B153" s="60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</row>
    <row r="154" ht="19.5" customHeight="1">
      <c r="A154" s="59"/>
      <c r="B154" s="60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</row>
    <row r="155" ht="19.5" customHeight="1">
      <c r="A155" s="59"/>
      <c r="B155" s="60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</row>
    <row r="156" ht="19.5" customHeight="1">
      <c r="A156" s="59"/>
      <c r="B156" s="60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</row>
    <row r="157" ht="19.5" customHeight="1">
      <c r="A157" s="59"/>
      <c r="B157" s="60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</row>
    <row r="158" ht="19.5" customHeight="1">
      <c r="A158" s="59"/>
      <c r="B158" s="60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</row>
    <row r="159" ht="19.5" customHeight="1">
      <c r="A159" s="59"/>
      <c r="B159" s="60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ht="19.5" customHeight="1">
      <c r="A160" s="59"/>
      <c r="B160" s="60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</row>
    <row r="161" ht="19.5" customHeight="1">
      <c r="A161" s="59"/>
      <c r="B161" s="60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</row>
    <row r="162" ht="19.5" customHeight="1">
      <c r="A162" s="59"/>
      <c r="B162" s="60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</row>
    <row r="163" ht="19.5" customHeight="1">
      <c r="A163" s="59"/>
      <c r="B163" s="60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ht="19.5" customHeight="1">
      <c r="A164" s="59"/>
      <c r="B164" s="60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ht="19.5" customHeight="1">
      <c r="A165" s="59"/>
      <c r="B165" s="60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</row>
    <row r="166" ht="19.5" customHeight="1">
      <c r="A166" s="59"/>
      <c r="B166" s="60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</row>
    <row r="167" ht="19.5" customHeight="1">
      <c r="A167" s="59"/>
      <c r="B167" s="60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ht="19.5" customHeight="1">
      <c r="A168" s="59"/>
      <c r="B168" s="60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ht="19.5" customHeight="1">
      <c r="A169" s="59"/>
      <c r="B169" s="60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ht="19.5" customHeight="1">
      <c r="A170" s="59"/>
      <c r="B170" s="60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</row>
    <row r="171" ht="19.5" customHeight="1">
      <c r="A171" s="59"/>
      <c r="B171" s="60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</row>
    <row r="172" ht="19.5" customHeight="1">
      <c r="A172" s="59"/>
      <c r="B172" s="60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ht="19.5" customHeight="1">
      <c r="A173" s="59"/>
      <c r="B173" s="60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ht="19.5" customHeight="1">
      <c r="A174" s="59"/>
      <c r="B174" s="60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ht="19.5" customHeight="1">
      <c r="A175" s="59"/>
      <c r="B175" s="60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ht="19.5" customHeight="1">
      <c r="A176" s="59"/>
      <c r="B176" s="60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ht="19.5" customHeight="1">
      <c r="A177" s="59"/>
      <c r="B177" s="60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ht="19.5" customHeight="1">
      <c r="A178" s="59"/>
      <c r="B178" s="60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</row>
    <row r="179" ht="19.5" customHeight="1">
      <c r="A179" s="59"/>
      <c r="B179" s="60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</row>
    <row r="180" ht="19.5" customHeight="1">
      <c r="A180" s="59"/>
      <c r="B180" s="60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</row>
    <row r="181" ht="19.5" customHeight="1">
      <c r="A181" s="59"/>
      <c r="B181" s="60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</row>
    <row r="182" ht="19.5" customHeight="1">
      <c r="A182" s="59"/>
      <c r="B182" s="60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ht="19.5" customHeight="1">
      <c r="A183" s="59"/>
      <c r="B183" s="60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ht="19.5" customHeight="1">
      <c r="A184" s="59"/>
      <c r="B184" s="60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ht="19.5" customHeight="1">
      <c r="A185" s="59"/>
      <c r="B185" s="60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ht="19.5" customHeight="1">
      <c r="A186" s="59"/>
      <c r="B186" s="60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ht="19.5" customHeight="1">
      <c r="A187" s="59"/>
      <c r="B187" s="60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ht="19.5" customHeight="1">
      <c r="A188" s="59"/>
      <c r="B188" s="60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ht="19.5" customHeight="1">
      <c r="A189" s="59"/>
      <c r="B189" s="60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ht="19.5" customHeight="1">
      <c r="A190" s="59"/>
      <c r="B190" s="60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ht="19.5" customHeight="1">
      <c r="A191" s="59"/>
      <c r="B191" s="60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ht="19.5" customHeight="1">
      <c r="A192" s="59"/>
      <c r="B192" s="60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ht="19.5" customHeight="1">
      <c r="A193" s="59"/>
      <c r="B193" s="60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ht="19.5" customHeight="1">
      <c r="A194" s="59"/>
      <c r="B194" s="60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ht="19.5" customHeight="1">
      <c r="A195" s="59"/>
      <c r="B195" s="60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ht="19.5" customHeight="1">
      <c r="A196" s="59"/>
      <c r="B196" s="60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ht="19.5" customHeight="1">
      <c r="A197" s="59"/>
      <c r="B197" s="60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ht="19.5" customHeight="1">
      <c r="A198" s="59"/>
      <c r="B198" s="60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ht="19.5" customHeight="1">
      <c r="A199" s="59"/>
      <c r="B199" s="60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ht="19.5" customHeight="1">
      <c r="A200" s="59"/>
      <c r="B200" s="60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ht="19.5" customHeight="1">
      <c r="A201" s="59"/>
      <c r="B201" s="60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ht="19.5" customHeight="1">
      <c r="A202" s="59"/>
      <c r="B202" s="60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ht="19.5" customHeight="1">
      <c r="A203" s="59"/>
      <c r="B203" s="60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ht="19.5" customHeight="1">
      <c r="A204" s="59"/>
      <c r="B204" s="60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ht="19.5" customHeight="1">
      <c r="A205" s="59"/>
      <c r="B205" s="60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ht="19.5" customHeight="1">
      <c r="A206" s="59"/>
      <c r="B206" s="60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ht="19.5" customHeight="1">
      <c r="A207" s="59"/>
      <c r="B207" s="60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</row>
    <row r="208" ht="19.5" customHeight="1">
      <c r="A208" s="59"/>
      <c r="B208" s="60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ht="19.5" customHeight="1">
      <c r="A209" s="59"/>
      <c r="B209" s="60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</row>
    <row r="210" ht="19.5" customHeight="1">
      <c r="A210" s="59"/>
      <c r="B210" s="60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ht="19.5" customHeight="1">
      <c r="A211" s="59"/>
      <c r="B211" s="60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</row>
    <row r="212" ht="19.5" customHeight="1">
      <c r="A212" s="59"/>
      <c r="B212" s="60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</row>
    <row r="213" ht="19.5" customHeight="1">
      <c r="A213" s="59"/>
      <c r="B213" s="60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ht="19.5" customHeight="1">
      <c r="A214" s="59"/>
      <c r="B214" s="60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</row>
    <row r="215" ht="19.5" customHeight="1">
      <c r="A215" s="59"/>
      <c r="B215" s="60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</row>
    <row r="216" ht="19.5" customHeight="1">
      <c r="A216" s="59"/>
      <c r="B216" s="60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</row>
    <row r="217" ht="19.5" customHeight="1">
      <c r="A217" s="59"/>
      <c r="B217" s="60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</row>
    <row r="218" ht="19.5" customHeight="1">
      <c r="A218" s="59"/>
      <c r="B218" s="60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</row>
    <row r="219" ht="19.5" customHeight="1">
      <c r="A219" s="59"/>
      <c r="B219" s="60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ht="19.5" customHeight="1">
      <c r="A220" s="59"/>
      <c r="B220" s="60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</row>
    <row r="221" ht="19.5" customHeight="1">
      <c r="A221" s="59"/>
      <c r="B221" s="60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ht="19.5" customHeight="1">
      <c r="A222" s="59"/>
      <c r="B222" s="60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</row>
    <row r="223" ht="19.5" customHeight="1">
      <c r="A223" s="59"/>
      <c r="B223" s="60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</row>
    <row r="224" ht="19.5" customHeight="1">
      <c r="A224" s="59"/>
      <c r="B224" s="60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</row>
    <row r="225" ht="19.5" customHeight="1">
      <c r="A225" s="59"/>
      <c r="B225" s="60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</row>
    <row r="226" ht="19.5" customHeight="1">
      <c r="A226" s="59"/>
      <c r="B226" s="60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</row>
    <row r="227" ht="19.5" customHeight="1">
      <c r="A227" s="59"/>
      <c r="B227" s="60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</row>
    <row r="228" ht="19.5" customHeight="1">
      <c r="A228" s="59"/>
      <c r="B228" s="60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</row>
    <row r="229" ht="19.5" customHeight="1">
      <c r="A229" s="59"/>
      <c r="B229" s="60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</row>
    <row r="230" ht="19.5" customHeight="1">
      <c r="A230" s="59"/>
      <c r="B230" s="60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</row>
    <row r="231" ht="19.5" customHeight="1">
      <c r="A231" s="59"/>
      <c r="B231" s="60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</row>
    <row r="232" ht="19.5" customHeight="1">
      <c r="A232" s="59"/>
      <c r="B232" s="60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</row>
    <row r="233" ht="19.5" customHeight="1">
      <c r="A233" s="59"/>
      <c r="B233" s="60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</row>
    <row r="234" ht="19.5" customHeight="1">
      <c r="A234" s="59"/>
      <c r="B234" s="60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</row>
    <row r="235" ht="19.5" customHeight="1">
      <c r="A235" s="59"/>
      <c r="B235" s="60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</row>
    <row r="236" ht="19.5" customHeight="1">
      <c r="A236" s="59"/>
      <c r="B236" s="60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</row>
    <row r="237" ht="19.5" customHeight="1">
      <c r="A237" s="59"/>
      <c r="B237" s="60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</row>
    <row r="238" ht="19.5" customHeight="1">
      <c r="A238" s="59"/>
      <c r="B238" s="60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</row>
    <row r="239" ht="19.5" customHeight="1">
      <c r="A239" s="59"/>
      <c r="B239" s="60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</row>
    <row r="240" ht="19.5" customHeight="1">
      <c r="A240" s="59"/>
      <c r="B240" s="60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</row>
    <row r="241" ht="19.5" customHeight="1">
      <c r="A241" s="59"/>
      <c r="B241" s="60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</row>
    <row r="242" ht="19.5" customHeight="1">
      <c r="A242" s="59"/>
      <c r="B242" s="60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</row>
    <row r="243" ht="19.5" customHeight="1">
      <c r="A243" s="59"/>
      <c r="B243" s="60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</row>
    <row r="244" ht="19.5" customHeight="1">
      <c r="A244" s="59"/>
      <c r="B244" s="60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</row>
    <row r="245" ht="19.5" customHeight="1">
      <c r="A245" s="59"/>
      <c r="B245" s="60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</row>
    <row r="246" ht="19.5" customHeight="1">
      <c r="A246" s="59"/>
      <c r="B246" s="60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</row>
    <row r="247" ht="19.5" customHeight="1">
      <c r="A247" s="59"/>
      <c r="B247" s="60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43"/>
    <col customWidth="1" min="2" max="2" width="46.14"/>
    <col customWidth="1" min="3" max="27" width="16.29"/>
  </cols>
  <sheetData>
    <row r="1" ht="27.0" customHeight="1">
      <c r="A1" s="98"/>
      <c r="B1" s="139" t="s">
        <v>36</v>
      </c>
      <c r="C1" s="29"/>
      <c r="D1" s="29"/>
      <c r="E1" s="29"/>
      <c r="F1" s="29"/>
      <c r="G1" s="29"/>
      <c r="H1" s="30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>
      <c r="A2" s="105"/>
      <c r="B2" s="106" t="s">
        <v>55</v>
      </c>
      <c r="C2" s="105" t="s">
        <v>3</v>
      </c>
      <c r="D2" s="105" t="s">
        <v>4</v>
      </c>
      <c r="E2" s="105" t="s">
        <v>5</v>
      </c>
      <c r="F2" s="105" t="s">
        <v>6</v>
      </c>
      <c r="G2" s="105" t="s">
        <v>7</v>
      </c>
      <c r="H2" s="105" t="s">
        <v>8</v>
      </c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ht="20.25" customHeight="1">
      <c r="A3" s="107"/>
      <c r="B3" s="108" t="s">
        <v>56</v>
      </c>
      <c r="C3" s="109" t="s">
        <v>57</v>
      </c>
      <c r="D3" s="29"/>
      <c r="E3" s="29"/>
      <c r="F3" s="29"/>
      <c r="G3" s="29"/>
      <c r="H3" s="30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ht="19.5" customHeight="1">
      <c r="A4" s="110">
        <v>1.0</v>
      </c>
      <c r="B4" s="111" t="s">
        <v>389</v>
      </c>
      <c r="C4" s="110">
        <v>2865.0</v>
      </c>
      <c r="D4" s="110">
        <v>197.0</v>
      </c>
      <c r="E4" s="79">
        <v>91.0</v>
      </c>
      <c r="F4" s="110">
        <v>1000.0</v>
      </c>
      <c r="G4" s="110">
        <v>12.0</v>
      </c>
      <c r="H4" s="110">
        <v>15.0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ht="19.5" customHeight="1">
      <c r="A5" s="110">
        <v>2.0</v>
      </c>
      <c r="B5" s="111" t="s">
        <v>390</v>
      </c>
      <c r="C5" s="110">
        <v>550.0</v>
      </c>
      <c r="D5" s="110">
        <v>18.0</v>
      </c>
      <c r="E5" s="110">
        <v>7.0</v>
      </c>
      <c r="F5" s="110">
        <v>219.0</v>
      </c>
      <c r="G5" s="110">
        <v>0.0</v>
      </c>
      <c r="H5" s="110">
        <v>0.0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ht="19.5" customHeight="1">
      <c r="A6" s="112"/>
      <c r="B6" s="113"/>
      <c r="C6" s="114"/>
      <c r="D6" s="114"/>
      <c r="E6" s="114"/>
      <c r="F6" s="114"/>
      <c r="G6" s="114"/>
      <c r="H6" s="114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ht="19.5" customHeight="1">
      <c r="A7" s="112"/>
      <c r="B7" s="113"/>
      <c r="C7" s="114"/>
      <c r="D7" s="114"/>
      <c r="E7" s="114"/>
      <c r="F7" s="114"/>
      <c r="G7" s="114"/>
      <c r="H7" s="114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ht="19.5" customHeight="1">
      <c r="A8" s="115"/>
      <c r="B8" s="116" t="s">
        <v>60</v>
      </c>
      <c r="C8" s="117">
        <f t="shared" ref="C8:H8" si="1">SUM(C4:C7)</f>
        <v>3415</v>
      </c>
      <c r="D8" s="117">
        <f t="shared" si="1"/>
        <v>215</v>
      </c>
      <c r="E8" s="117">
        <f t="shared" si="1"/>
        <v>98</v>
      </c>
      <c r="F8" s="117">
        <f t="shared" si="1"/>
        <v>1219</v>
      </c>
      <c r="G8" s="117">
        <f t="shared" si="1"/>
        <v>12</v>
      </c>
      <c r="H8" s="117">
        <f t="shared" si="1"/>
        <v>15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ht="19.5" customHeight="1">
      <c r="A9" s="107"/>
      <c r="B9" s="108" t="s">
        <v>61</v>
      </c>
      <c r="C9" s="109" t="s">
        <v>62</v>
      </c>
      <c r="D9" s="29"/>
      <c r="E9" s="29"/>
      <c r="F9" s="29"/>
      <c r="G9" s="29"/>
      <c r="H9" s="30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ht="19.5" customHeight="1">
      <c r="A10" s="112"/>
      <c r="B10" s="113"/>
      <c r="C10" s="114"/>
      <c r="D10" s="114"/>
      <c r="E10" s="114"/>
      <c r="F10" s="114"/>
      <c r="G10" s="114"/>
      <c r="H10" s="114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ht="19.5" customHeight="1">
      <c r="A11" s="112"/>
      <c r="B11" s="113"/>
      <c r="C11" s="114"/>
      <c r="D11" s="114"/>
      <c r="E11" s="114"/>
      <c r="F11" s="114"/>
      <c r="G11" s="114"/>
      <c r="H11" s="114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ht="19.5" customHeight="1">
      <c r="A12" s="112"/>
      <c r="B12" s="113"/>
      <c r="C12" s="114"/>
      <c r="D12" s="114"/>
      <c r="E12" s="114"/>
      <c r="F12" s="114"/>
      <c r="G12" s="114"/>
      <c r="H12" s="114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ht="19.5" customHeight="1">
      <c r="A13" s="112"/>
      <c r="B13" s="113"/>
      <c r="C13" s="114"/>
      <c r="D13" s="114"/>
      <c r="E13" s="114"/>
      <c r="F13" s="114"/>
      <c r="G13" s="114"/>
      <c r="H13" s="114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ht="19.5" customHeight="1">
      <c r="A14" s="115"/>
      <c r="B14" s="116" t="s">
        <v>64</v>
      </c>
      <c r="C14" s="117">
        <f t="shared" ref="C14:H14" si="2">SUM(C10:C13)</f>
        <v>0</v>
      </c>
      <c r="D14" s="117">
        <f t="shared" si="2"/>
        <v>0</v>
      </c>
      <c r="E14" s="117">
        <f t="shared" si="2"/>
        <v>0</v>
      </c>
      <c r="F14" s="117">
        <f t="shared" si="2"/>
        <v>0</v>
      </c>
      <c r="G14" s="117">
        <f t="shared" si="2"/>
        <v>0</v>
      </c>
      <c r="H14" s="117">
        <f t="shared" si="2"/>
        <v>0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ht="19.5" customHeight="1">
      <c r="A15" s="107"/>
      <c r="B15" s="108" t="s">
        <v>65</v>
      </c>
      <c r="C15" s="109" t="s">
        <v>66</v>
      </c>
      <c r="D15" s="29"/>
      <c r="E15" s="29"/>
      <c r="F15" s="29"/>
      <c r="G15" s="29"/>
      <c r="H15" s="3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ht="19.5" customHeight="1">
      <c r="A16" s="110">
        <v>3.0</v>
      </c>
      <c r="B16" s="111" t="s">
        <v>391</v>
      </c>
      <c r="C16" s="110">
        <v>210.0</v>
      </c>
      <c r="D16" s="110">
        <v>4.0</v>
      </c>
      <c r="E16" s="110">
        <v>2.0</v>
      </c>
      <c r="F16" s="110">
        <v>0.0</v>
      </c>
      <c r="G16" s="110">
        <v>0.0</v>
      </c>
      <c r="H16" s="110">
        <v>0.0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ht="19.5" customHeight="1">
      <c r="A17" s="110">
        <v>4.0</v>
      </c>
      <c r="B17" s="111" t="s">
        <v>392</v>
      </c>
      <c r="C17" s="110">
        <v>104.0</v>
      </c>
      <c r="D17" s="110">
        <v>0.0</v>
      </c>
      <c r="E17" s="110">
        <v>1.0</v>
      </c>
      <c r="F17" s="110">
        <v>0.0</v>
      </c>
      <c r="G17" s="110">
        <v>0.0</v>
      </c>
      <c r="H17" s="110">
        <v>0.0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ht="19.5" customHeight="1">
      <c r="A18" s="110">
        <v>5.0</v>
      </c>
      <c r="B18" s="111" t="s">
        <v>393</v>
      </c>
      <c r="C18" s="110">
        <v>110.0</v>
      </c>
      <c r="D18" s="110">
        <v>0.0</v>
      </c>
      <c r="E18" s="110">
        <v>2.0</v>
      </c>
      <c r="F18" s="110">
        <v>0.0</v>
      </c>
      <c r="G18" s="110">
        <v>0.0</v>
      </c>
      <c r="H18" s="110">
        <v>0.0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ht="19.5" customHeight="1">
      <c r="A19" s="110">
        <v>6.0</v>
      </c>
      <c r="B19" s="111" t="s">
        <v>394</v>
      </c>
      <c r="C19" s="110">
        <v>38.0</v>
      </c>
      <c r="D19" s="110">
        <v>0.0</v>
      </c>
      <c r="E19" s="110">
        <v>1.0</v>
      </c>
      <c r="F19" s="110">
        <v>0.0</v>
      </c>
      <c r="G19" s="110">
        <v>0.0</v>
      </c>
      <c r="H19" s="110">
        <v>0.0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ht="19.5" customHeight="1">
      <c r="A20" s="110">
        <v>7.0</v>
      </c>
      <c r="B20" s="143" t="s">
        <v>395</v>
      </c>
      <c r="C20" s="144">
        <v>24.0</v>
      </c>
      <c r="D20" s="68"/>
      <c r="E20" s="68"/>
      <c r="F20" s="68"/>
      <c r="G20" s="68"/>
      <c r="H20" s="68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ht="19.5" customHeight="1">
      <c r="A21" s="110">
        <v>8.0</v>
      </c>
      <c r="B21" s="145" t="s">
        <v>396</v>
      </c>
      <c r="C21" s="146">
        <v>104.0</v>
      </c>
      <c r="D21" s="68"/>
      <c r="E21" s="68"/>
      <c r="F21" s="68"/>
      <c r="G21" s="68"/>
      <c r="H21" s="68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ht="19.5" customHeight="1">
      <c r="A22" s="110">
        <v>9.0</v>
      </c>
      <c r="B22" s="143" t="s">
        <v>397</v>
      </c>
      <c r="C22" s="144">
        <v>120.0</v>
      </c>
      <c r="D22" s="68"/>
      <c r="E22" s="68"/>
      <c r="F22" s="68"/>
      <c r="G22" s="68"/>
      <c r="H22" s="68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ht="19.5" customHeight="1">
      <c r="A23" s="110">
        <v>10.0</v>
      </c>
      <c r="B23" s="143" t="s">
        <v>398</v>
      </c>
      <c r="C23" s="144">
        <v>50.0</v>
      </c>
      <c r="D23" s="68"/>
      <c r="E23" s="68"/>
      <c r="F23" s="68"/>
      <c r="G23" s="68"/>
      <c r="H23" s="68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ht="19.5" customHeight="1">
      <c r="A24" s="110">
        <v>11.0</v>
      </c>
      <c r="B24" s="69" t="s">
        <v>399</v>
      </c>
      <c r="C24" s="68">
        <v>30.0</v>
      </c>
      <c r="D24" s="68"/>
      <c r="E24" s="68"/>
      <c r="F24" s="68"/>
      <c r="G24" s="68"/>
      <c r="H24" s="68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ht="19.5" customHeight="1">
      <c r="A25" s="110">
        <v>12.0</v>
      </c>
      <c r="B25" s="147" t="s">
        <v>400</v>
      </c>
      <c r="C25" s="86">
        <v>18.0</v>
      </c>
      <c r="D25" s="68"/>
      <c r="E25" s="68"/>
      <c r="F25" s="68"/>
      <c r="G25" s="68"/>
      <c r="H25" s="68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ht="19.5" customHeight="1">
      <c r="A26" s="110">
        <v>13.0</v>
      </c>
      <c r="B26" s="147" t="s">
        <v>401</v>
      </c>
      <c r="C26" s="86">
        <v>12.0</v>
      </c>
      <c r="D26" s="68"/>
      <c r="E26" s="68"/>
      <c r="F26" s="68"/>
      <c r="G26" s="68"/>
      <c r="H26" s="68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ht="19.5" customHeight="1">
      <c r="A27" s="110">
        <v>14.0</v>
      </c>
      <c r="B27" s="147" t="s">
        <v>402</v>
      </c>
      <c r="C27" s="86">
        <v>18.0</v>
      </c>
      <c r="D27" s="68"/>
      <c r="E27" s="68"/>
      <c r="F27" s="68"/>
      <c r="G27" s="68"/>
      <c r="H27" s="68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ht="19.5" customHeight="1">
      <c r="A28" s="110">
        <v>15.0</v>
      </c>
      <c r="B28" s="147" t="s">
        <v>403</v>
      </c>
      <c r="C28" s="86">
        <v>16.0</v>
      </c>
      <c r="D28" s="68"/>
      <c r="E28" s="68"/>
      <c r="F28" s="68"/>
      <c r="G28" s="68"/>
      <c r="H28" s="68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ht="19.5" customHeight="1">
      <c r="A29" s="110">
        <v>16.0</v>
      </c>
      <c r="B29" s="147" t="s">
        <v>404</v>
      </c>
      <c r="C29" s="86">
        <v>18.0</v>
      </c>
      <c r="D29" s="68"/>
      <c r="E29" s="68"/>
      <c r="F29" s="68"/>
      <c r="G29" s="68"/>
      <c r="H29" s="68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ht="19.5" customHeight="1">
      <c r="A30" s="110">
        <v>17.0</v>
      </c>
      <c r="B30" s="147" t="s">
        <v>405</v>
      </c>
      <c r="C30" s="86">
        <v>17.0</v>
      </c>
      <c r="D30" s="68"/>
      <c r="E30" s="68"/>
      <c r="F30" s="68"/>
      <c r="G30" s="68"/>
      <c r="H30" s="68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ht="19.5" customHeight="1">
      <c r="A31" s="110">
        <v>18.0</v>
      </c>
      <c r="B31" s="147" t="s">
        <v>406</v>
      </c>
      <c r="C31" s="86">
        <v>15.0</v>
      </c>
      <c r="D31" s="68"/>
      <c r="E31" s="68"/>
      <c r="F31" s="68"/>
      <c r="G31" s="68"/>
      <c r="H31" s="68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ht="19.5" customHeight="1">
      <c r="A32" s="110">
        <v>19.0</v>
      </c>
      <c r="B32" s="147" t="s">
        <v>407</v>
      </c>
      <c r="C32" s="86">
        <v>12.0</v>
      </c>
      <c r="D32" s="68"/>
      <c r="E32" s="68"/>
      <c r="F32" s="68"/>
      <c r="G32" s="68"/>
      <c r="H32" s="68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ht="19.5" customHeight="1">
      <c r="A33" s="110">
        <v>20.0</v>
      </c>
      <c r="B33" s="147" t="s">
        <v>408</v>
      </c>
      <c r="C33" s="86">
        <v>16.0</v>
      </c>
      <c r="D33" s="68"/>
      <c r="E33" s="68"/>
      <c r="F33" s="68"/>
      <c r="G33" s="68"/>
      <c r="H33" s="68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ht="19.5" customHeight="1">
      <c r="A34" s="110">
        <v>21.0</v>
      </c>
      <c r="B34" s="147" t="s">
        <v>409</v>
      </c>
      <c r="C34" s="86">
        <v>18.0</v>
      </c>
      <c r="D34" s="68"/>
      <c r="E34" s="68"/>
      <c r="F34" s="68"/>
      <c r="G34" s="68"/>
      <c r="H34" s="68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ht="19.5" customHeight="1">
      <c r="A35" s="110">
        <v>22.0</v>
      </c>
      <c r="B35" s="87" t="s">
        <v>410</v>
      </c>
      <c r="C35" s="86">
        <v>10.0</v>
      </c>
      <c r="D35" s="68"/>
      <c r="E35" s="68"/>
      <c r="F35" s="68"/>
      <c r="G35" s="68"/>
      <c r="H35" s="68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ht="19.5" customHeight="1">
      <c r="A36" s="110">
        <v>23.0</v>
      </c>
      <c r="B36" s="87" t="s">
        <v>411</v>
      </c>
      <c r="C36" s="86">
        <v>206.0</v>
      </c>
      <c r="D36" s="114">
        <v>14.0</v>
      </c>
      <c r="E36" s="114"/>
      <c r="F36" s="114">
        <v>0.0</v>
      </c>
      <c r="G36" s="114">
        <v>0.0</v>
      </c>
      <c r="H36" s="114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ht="19.5" customHeight="1">
      <c r="A37" s="110">
        <v>24.0</v>
      </c>
      <c r="B37" s="87" t="s">
        <v>412</v>
      </c>
      <c r="C37" s="86">
        <v>474.0</v>
      </c>
      <c r="D37" s="114"/>
      <c r="E37" s="114"/>
      <c r="F37" s="114"/>
      <c r="G37" s="114"/>
      <c r="H37" s="114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ht="19.5" customHeight="1">
      <c r="A38" s="110">
        <v>25.0</v>
      </c>
      <c r="B38" s="87" t="s">
        <v>413</v>
      </c>
      <c r="C38" s="86">
        <v>90.0</v>
      </c>
      <c r="D38" s="114"/>
      <c r="E38" s="114"/>
      <c r="F38" s="114"/>
      <c r="G38" s="114"/>
      <c r="H38" s="114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ht="19.5" customHeight="1">
      <c r="A39" s="110"/>
      <c r="B39" s="87"/>
      <c r="C39" s="86"/>
      <c r="D39" s="114"/>
      <c r="E39" s="114"/>
      <c r="F39" s="114"/>
      <c r="G39" s="114"/>
      <c r="H39" s="114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ht="19.5" customHeight="1">
      <c r="A40" s="148"/>
      <c r="B40" s="149"/>
      <c r="C40" s="150"/>
      <c r="D40" s="114"/>
      <c r="E40" s="114"/>
      <c r="F40" s="114"/>
      <c r="G40" s="114"/>
      <c r="H40" s="114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ht="19.5" customHeight="1">
      <c r="A41" s="148"/>
      <c r="B41" s="149"/>
      <c r="C41" s="150"/>
      <c r="D41" s="114"/>
      <c r="E41" s="114"/>
      <c r="F41" s="114"/>
      <c r="G41" s="114"/>
      <c r="H41" s="114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ht="19.5" customHeight="1">
      <c r="A42" s="148"/>
      <c r="B42" s="149"/>
      <c r="C42" s="150"/>
      <c r="D42" s="114"/>
      <c r="E42" s="114"/>
      <c r="F42" s="114"/>
      <c r="G42" s="114"/>
      <c r="H42" s="114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ht="19.5" customHeight="1">
      <c r="A43" s="118"/>
      <c r="B43" s="119" t="s">
        <v>133</v>
      </c>
      <c r="C43" s="151">
        <f t="shared" ref="C43:H43" si="3">SUM(C16:C42)</f>
        <v>1730</v>
      </c>
      <c r="D43" s="151">
        <f t="shared" si="3"/>
        <v>18</v>
      </c>
      <c r="E43" s="151">
        <f t="shared" si="3"/>
        <v>6</v>
      </c>
      <c r="F43" s="151">
        <f t="shared" si="3"/>
        <v>0</v>
      </c>
      <c r="G43" s="151">
        <f t="shared" si="3"/>
        <v>0</v>
      </c>
      <c r="H43" s="151">
        <f t="shared" si="3"/>
        <v>0</v>
      </c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ht="19.5" customHeight="1">
      <c r="A44" s="115"/>
      <c r="B44" s="116" t="s">
        <v>107</v>
      </c>
      <c r="C44" s="117">
        <f t="shared" ref="C44:H44" si="4">C43+C14+C8</f>
        <v>5145</v>
      </c>
      <c r="D44" s="117">
        <f t="shared" si="4"/>
        <v>233</v>
      </c>
      <c r="E44" s="117">
        <f t="shared" si="4"/>
        <v>104</v>
      </c>
      <c r="F44" s="117">
        <f t="shared" si="4"/>
        <v>1219</v>
      </c>
      <c r="G44" s="117">
        <f t="shared" si="4"/>
        <v>12</v>
      </c>
      <c r="H44" s="117">
        <f t="shared" si="4"/>
        <v>15</v>
      </c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ht="19.5" customHeight="1">
      <c r="A45" s="104"/>
      <c r="B45" s="12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ht="19.5" customHeight="1">
      <c r="A46" s="104"/>
      <c r="B46" s="12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ht="19.5" customHeight="1">
      <c r="A47" s="104"/>
      <c r="B47" s="12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ht="19.5" customHeight="1">
      <c r="A48" s="104"/>
      <c r="B48" s="12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ht="19.5" customHeight="1">
      <c r="A49" s="104"/>
      <c r="B49" s="12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ht="19.5" customHeight="1">
      <c r="A50" s="104"/>
      <c r="B50" s="12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ht="19.5" customHeight="1">
      <c r="A51" s="104"/>
      <c r="B51" s="12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ht="19.5" customHeight="1">
      <c r="A52" s="104"/>
      <c r="B52" s="12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ht="19.5" customHeight="1">
      <c r="A53" s="104"/>
      <c r="B53" s="12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ht="19.5" customHeight="1">
      <c r="A54" s="104"/>
      <c r="B54" s="12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ht="19.5" customHeight="1">
      <c r="A55" s="104"/>
      <c r="B55" s="12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</row>
    <row r="56" ht="19.5" customHeight="1">
      <c r="A56" s="104"/>
      <c r="B56" s="12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</row>
    <row r="57" ht="19.5" customHeight="1">
      <c r="A57" s="104"/>
      <c r="B57" s="12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</row>
    <row r="58" ht="19.5" customHeight="1">
      <c r="A58" s="104"/>
      <c r="B58" s="12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</row>
    <row r="59" ht="19.5" customHeight="1">
      <c r="A59" s="104"/>
      <c r="B59" s="12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</row>
    <row r="60" ht="19.5" customHeight="1">
      <c r="A60" s="104"/>
      <c r="B60" s="121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</row>
    <row r="61" ht="19.5" customHeight="1">
      <c r="A61" s="104"/>
      <c r="B61" s="121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</row>
    <row r="62" ht="19.5" customHeight="1">
      <c r="A62" s="104"/>
      <c r="B62" s="12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</row>
    <row r="63" ht="19.5" customHeight="1">
      <c r="A63" s="104"/>
      <c r="B63" s="121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</row>
    <row r="64" ht="19.5" customHeight="1">
      <c r="A64" s="104"/>
      <c r="B64" s="12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</row>
    <row r="65" ht="19.5" customHeight="1">
      <c r="A65" s="104"/>
      <c r="B65" s="121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</row>
    <row r="66" ht="19.5" customHeight="1">
      <c r="A66" s="104"/>
      <c r="B66" s="12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</row>
    <row r="67" ht="19.5" customHeight="1">
      <c r="A67" s="104"/>
      <c r="B67" s="12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</row>
    <row r="68" ht="19.5" customHeight="1">
      <c r="A68" s="104"/>
      <c r="B68" s="12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</row>
    <row r="69" ht="19.5" customHeight="1">
      <c r="A69" s="104"/>
      <c r="B69" s="12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</row>
    <row r="70" ht="19.5" customHeight="1">
      <c r="A70" s="104"/>
      <c r="B70" s="121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</row>
    <row r="71" ht="19.5" customHeight="1">
      <c r="A71" s="104"/>
      <c r="B71" s="12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</row>
    <row r="72" ht="19.5" customHeight="1">
      <c r="A72" s="104"/>
      <c r="B72" s="12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</row>
    <row r="73" ht="19.5" customHeight="1">
      <c r="A73" s="104"/>
      <c r="B73" s="12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</row>
    <row r="74" ht="19.5" customHeight="1">
      <c r="A74" s="104"/>
      <c r="B74" s="12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</row>
    <row r="75" ht="19.5" customHeight="1">
      <c r="A75" s="104"/>
      <c r="B75" s="12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</row>
    <row r="76" ht="19.5" customHeight="1">
      <c r="A76" s="104"/>
      <c r="B76" s="121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</row>
    <row r="77" ht="19.5" customHeight="1">
      <c r="A77" s="104"/>
      <c r="B77" s="12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</row>
    <row r="78" ht="19.5" customHeight="1">
      <c r="A78" s="104"/>
      <c r="B78" s="121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</row>
    <row r="79" ht="19.5" customHeight="1">
      <c r="A79" s="104"/>
      <c r="B79" s="121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</row>
    <row r="80" ht="19.5" customHeight="1">
      <c r="A80" s="104"/>
      <c r="B80" s="12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</row>
    <row r="81" ht="19.5" customHeight="1">
      <c r="A81" s="104"/>
      <c r="B81" s="121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</row>
    <row r="82" ht="19.5" customHeight="1">
      <c r="A82" s="104"/>
      <c r="B82" s="12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</row>
    <row r="83" ht="19.5" customHeight="1">
      <c r="A83" s="104"/>
      <c r="B83" s="121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</row>
    <row r="84" ht="19.5" customHeight="1">
      <c r="A84" s="104"/>
      <c r="B84" s="121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</row>
    <row r="85" ht="19.5" customHeight="1">
      <c r="A85" s="104"/>
      <c r="B85" s="121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</row>
    <row r="86" ht="19.5" customHeight="1">
      <c r="A86" s="104"/>
      <c r="B86" s="121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</row>
    <row r="87" ht="19.5" customHeight="1">
      <c r="A87" s="104"/>
      <c r="B87" s="12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</row>
    <row r="88" ht="19.5" customHeight="1">
      <c r="A88" s="104"/>
      <c r="B88" s="121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</row>
    <row r="89" ht="19.5" customHeight="1">
      <c r="A89" s="104"/>
      <c r="B89" s="121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</row>
    <row r="90" ht="19.5" customHeight="1">
      <c r="A90" s="104"/>
      <c r="B90" s="12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</row>
    <row r="91" ht="19.5" customHeight="1">
      <c r="A91" s="104"/>
      <c r="B91" s="121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</row>
    <row r="92" ht="19.5" customHeight="1">
      <c r="A92" s="104"/>
      <c r="B92" s="121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</row>
    <row r="93" ht="19.5" customHeight="1">
      <c r="A93" s="104"/>
      <c r="B93" s="12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</row>
    <row r="94" ht="19.5" customHeight="1">
      <c r="A94" s="104"/>
      <c r="B94" s="121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</row>
    <row r="95" ht="19.5" customHeight="1">
      <c r="A95" s="104"/>
      <c r="B95" s="121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</row>
    <row r="96" ht="19.5" customHeight="1">
      <c r="A96" s="104"/>
      <c r="B96" s="121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</row>
    <row r="97" ht="19.5" customHeight="1">
      <c r="A97" s="104"/>
      <c r="B97" s="12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</row>
    <row r="98" ht="19.5" customHeight="1">
      <c r="A98" s="104"/>
      <c r="B98" s="12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</row>
    <row r="99" ht="19.5" customHeight="1">
      <c r="A99" s="104"/>
      <c r="B99" s="121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</row>
    <row r="100" ht="19.5" customHeight="1">
      <c r="A100" s="104"/>
      <c r="B100" s="121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</row>
    <row r="101" ht="19.5" customHeight="1">
      <c r="A101" s="104"/>
      <c r="B101" s="12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</row>
    <row r="102" ht="19.5" customHeight="1">
      <c r="A102" s="104"/>
      <c r="B102" s="12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</row>
    <row r="103" ht="19.5" customHeight="1">
      <c r="A103" s="104"/>
      <c r="B103" s="12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</row>
    <row r="104" ht="19.5" customHeight="1">
      <c r="A104" s="104"/>
      <c r="B104" s="121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</row>
    <row r="105" ht="19.5" customHeight="1">
      <c r="A105" s="104"/>
      <c r="B105" s="121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</row>
    <row r="106" ht="19.5" customHeight="1">
      <c r="A106" s="104"/>
      <c r="B106" s="121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</row>
    <row r="107" ht="19.5" customHeight="1">
      <c r="A107" s="104"/>
      <c r="B107" s="121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</row>
    <row r="108" ht="19.5" customHeight="1">
      <c r="A108" s="104"/>
      <c r="B108" s="121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</row>
    <row r="109" ht="19.5" customHeight="1">
      <c r="A109" s="104"/>
      <c r="B109" s="121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</row>
    <row r="110" ht="19.5" customHeight="1">
      <c r="A110" s="104"/>
      <c r="B110" s="121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</row>
    <row r="111" ht="19.5" customHeight="1">
      <c r="A111" s="104"/>
      <c r="B111" s="121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</row>
    <row r="112" ht="19.5" customHeight="1">
      <c r="A112" s="104"/>
      <c r="B112" s="121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</row>
    <row r="113" ht="19.5" customHeight="1">
      <c r="A113" s="104"/>
      <c r="B113" s="12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</row>
    <row r="114" ht="19.5" customHeight="1">
      <c r="A114" s="104"/>
      <c r="B114" s="12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</row>
    <row r="115" ht="19.5" customHeight="1">
      <c r="A115" s="104"/>
      <c r="B115" s="12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</row>
    <row r="116" ht="19.5" customHeight="1">
      <c r="A116" s="104"/>
      <c r="B116" s="12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</row>
    <row r="117" ht="19.5" customHeight="1">
      <c r="A117" s="104"/>
      <c r="B117" s="12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</row>
    <row r="118" ht="19.5" customHeight="1">
      <c r="A118" s="104"/>
      <c r="B118" s="12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</row>
    <row r="119" ht="19.5" customHeight="1">
      <c r="A119" s="104"/>
      <c r="B119" s="12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</row>
    <row r="120" ht="19.5" customHeight="1">
      <c r="A120" s="104"/>
      <c r="B120" s="12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</row>
    <row r="121" ht="19.5" customHeight="1">
      <c r="A121" s="104"/>
      <c r="B121" s="12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</row>
    <row r="122" ht="19.5" customHeight="1">
      <c r="A122" s="104"/>
      <c r="B122" s="12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</row>
    <row r="123" ht="19.5" customHeight="1">
      <c r="A123" s="104"/>
      <c r="B123" s="12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</row>
    <row r="124" ht="19.5" customHeight="1">
      <c r="A124" s="104"/>
      <c r="B124" s="12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</row>
    <row r="125" ht="19.5" customHeight="1">
      <c r="A125" s="104"/>
      <c r="B125" s="12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</row>
    <row r="126" ht="19.5" customHeight="1">
      <c r="A126" s="104"/>
      <c r="B126" s="12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</row>
    <row r="127" ht="19.5" customHeight="1">
      <c r="A127" s="104"/>
      <c r="B127" s="12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</row>
    <row r="128" ht="19.5" customHeight="1">
      <c r="A128" s="104"/>
      <c r="B128" s="121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</row>
    <row r="129" ht="19.5" customHeight="1">
      <c r="A129" s="104"/>
      <c r="B129" s="121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</row>
    <row r="130" ht="19.5" customHeight="1">
      <c r="A130" s="104"/>
      <c r="B130" s="121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</row>
    <row r="131" ht="19.5" customHeight="1">
      <c r="A131" s="104"/>
      <c r="B131" s="121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</row>
    <row r="132" ht="19.5" customHeight="1">
      <c r="A132" s="104"/>
      <c r="B132" s="121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</row>
    <row r="133" ht="19.5" customHeight="1">
      <c r="A133" s="104"/>
      <c r="B133" s="12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</row>
    <row r="134" ht="19.5" customHeight="1">
      <c r="A134" s="104"/>
      <c r="B134" s="121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</row>
    <row r="135" ht="19.5" customHeight="1">
      <c r="A135" s="104"/>
      <c r="B135" s="121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</row>
    <row r="136" ht="19.5" customHeight="1">
      <c r="A136" s="104"/>
      <c r="B136" s="121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</row>
    <row r="137" ht="19.5" customHeight="1">
      <c r="A137" s="104"/>
      <c r="B137" s="121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</row>
    <row r="138" ht="19.5" customHeight="1">
      <c r="A138" s="104"/>
      <c r="B138" s="121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</row>
    <row r="139" ht="19.5" customHeight="1">
      <c r="A139" s="104"/>
      <c r="B139" s="121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</row>
    <row r="140" ht="19.5" customHeight="1">
      <c r="A140" s="104"/>
      <c r="B140" s="121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</row>
    <row r="141" ht="19.5" customHeight="1">
      <c r="A141" s="104"/>
      <c r="B141" s="121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</row>
    <row r="142" ht="19.5" customHeight="1">
      <c r="A142" s="104"/>
      <c r="B142" s="121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</row>
    <row r="143" ht="19.5" customHeight="1">
      <c r="A143" s="104"/>
      <c r="B143" s="121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</row>
    <row r="144" ht="19.5" customHeight="1">
      <c r="A144" s="104"/>
      <c r="B144" s="121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</row>
    <row r="145" ht="19.5" customHeight="1">
      <c r="A145" s="104"/>
      <c r="B145" s="121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</row>
    <row r="146" ht="19.5" customHeight="1">
      <c r="A146" s="104"/>
      <c r="B146" s="121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</row>
    <row r="147" ht="19.5" customHeight="1">
      <c r="A147" s="104"/>
      <c r="B147" s="121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</row>
    <row r="148" ht="19.5" customHeight="1">
      <c r="A148" s="104"/>
      <c r="B148" s="121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</row>
    <row r="149" ht="19.5" customHeight="1">
      <c r="A149" s="104"/>
      <c r="B149" s="121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</row>
    <row r="150" ht="19.5" customHeight="1">
      <c r="A150" s="104"/>
      <c r="B150" s="121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</row>
    <row r="151" ht="19.5" customHeight="1">
      <c r="A151" s="104"/>
      <c r="B151" s="121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</row>
    <row r="152" ht="19.5" customHeight="1">
      <c r="A152" s="104"/>
      <c r="B152" s="121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</row>
    <row r="153" ht="19.5" customHeight="1">
      <c r="A153" s="104"/>
      <c r="B153" s="121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</row>
    <row r="154" ht="19.5" customHeight="1">
      <c r="A154" s="104"/>
      <c r="B154" s="121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</row>
    <row r="155" ht="19.5" customHeight="1">
      <c r="A155" s="104"/>
      <c r="B155" s="121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</row>
    <row r="156" ht="19.5" customHeight="1">
      <c r="A156" s="104"/>
      <c r="B156" s="121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</row>
    <row r="157" ht="19.5" customHeight="1">
      <c r="A157" s="104"/>
      <c r="B157" s="121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</row>
    <row r="158" ht="19.5" customHeight="1">
      <c r="A158" s="104"/>
      <c r="B158" s="121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</row>
    <row r="159" ht="19.5" customHeight="1">
      <c r="A159" s="104"/>
      <c r="B159" s="121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</row>
    <row r="160" ht="19.5" customHeight="1">
      <c r="A160" s="104"/>
      <c r="B160" s="121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</row>
    <row r="161" ht="19.5" customHeight="1">
      <c r="A161" s="104"/>
      <c r="B161" s="12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</row>
    <row r="162" ht="19.5" customHeight="1">
      <c r="A162" s="104"/>
      <c r="B162" s="121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</row>
    <row r="163" ht="19.5" customHeight="1">
      <c r="A163" s="104"/>
      <c r="B163" s="12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</row>
    <row r="164" ht="19.5" customHeight="1">
      <c r="A164" s="104"/>
      <c r="B164" s="121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</row>
    <row r="165" ht="19.5" customHeight="1">
      <c r="A165" s="104"/>
      <c r="B165" s="121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</row>
    <row r="166" ht="19.5" customHeight="1">
      <c r="A166" s="104"/>
      <c r="B166" s="121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</row>
    <row r="167" ht="19.5" customHeight="1">
      <c r="A167" s="104"/>
      <c r="B167" s="121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</row>
    <row r="168" ht="19.5" customHeight="1">
      <c r="A168" s="104"/>
      <c r="B168" s="121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</row>
    <row r="169" ht="19.5" customHeight="1">
      <c r="A169" s="104"/>
      <c r="B169" s="12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</row>
    <row r="170" ht="19.5" customHeight="1">
      <c r="A170" s="104"/>
      <c r="B170" s="121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</row>
    <row r="171" ht="19.5" customHeight="1">
      <c r="A171" s="104"/>
      <c r="B171" s="12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</row>
    <row r="172" ht="19.5" customHeight="1">
      <c r="A172" s="104"/>
      <c r="B172" s="121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</row>
    <row r="173" ht="19.5" customHeight="1">
      <c r="A173" s="104"/>
      <c r="B173" s="121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</row>
    <row r="174" ht="19.5" customHeight="1">
      <c r="A174" s="104"/>
      <c r="B174" s="121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</row>
    <row r="175" ht="19.5" customHeight="1">
      <c r="A175" s="104"/>
      <c r="B175" s="121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</row>
    <row r="176" ht="19.5" customHeight="1">
      <c r="A176" s="104"/>
      <c r="B176" s="121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</row>
    <row r="177" ht="19.5" customHeight="1">
      <c r="A177" s="104"/>
      <c r="B177" s="121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</row>
    <row r="178" ht="19.5" customHeight="1">
      <c r="A178" s="104"/>
      <c r="B178" s="121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</row>
    <row r="179" ht="19.5" customHeight="1">
      <c r="A179" s="104"/>
      <c r="B179" s="121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</row>
    <row r="180" ht="19.5" customHeight="1">
      <c r="A180" s="104"/>
      <c r="B180" s="121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</row>
    <row r="181" ht="19.5" customHeight="1">
      <c r="A181" s="104"/>
      <c r="B181" s="121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</row>
    <row r="182" ht="19.5" customHeight="1">
      <c r="A182" s="104"/>
      <c r="B182" s="121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</row>
    <row r="183" ht="19.5" customHeight="1">
      <c r="A183" s="104"/>
      <c r="B183" s="121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</row>
    <row r="184" ht="19.5" customHeight="1">
      <c r="A184" s="104"/>
      <c r="B184" s="121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</row>
    <row r="185" ht="19.5" customHeight="1">
      <c r="A185" s="104"/>
      <c r="B185" s="121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</row>
    <row r="186" ht="19.5" customHeight="1">
      <c r="A186" s="104"/>
      <c r="B186" s="121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</row>
    <row r="187" ht="19.5" customHeight="1">
      <c r="A187" s="104"/>
      <c r="B187" s="121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</row>
    <row r="188" ht="19.5" customHeight="1">
      <c r="A188" s="104"/>
      <c r="B188" s="121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</row>
    <row r="189" ht="19.5" customHeight="1">
      <c r="A189" s="104"/>
      <c r="B189" s="121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</row>
    <row r="190" ht="19.5" customHeight="1">
      <c r="A190" s="104"/>
      <c r="B190" s="121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</row>
    <row r="191" ht="19.5" customHeight="1">
      <c r="A191" s="104"/>
      <c r="B191" s="121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</row>
    <row r="192" ht="19.5" customHeight="1">
      <c r="A192" s="104"/>
      <c r="B192" s="121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</row>
    <row r="193" ht="19.5" customHeight="1">
      <c r="A193" s="104"/>
      <c r="B193" s="121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</row>
    <row r="194" ht="19.5" customHeight="1">
      <c r="A194" s="104"/>
      <c r="B194" s="121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</row>
    <row r="195" ht="19.5" customHeight="1">
      <c r="A195" s="104"/>
      <c r="B195" s="121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</row>
    <row r="196" ht="19.5" customHeight="1">
      <c r="A196" s="104"/>
      <c r="B196" s="121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</row>
    <row r="197" ht="19.5" customHeight="1">
      <c r="A197" s="104"/>
      <c r="B197" s="121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</row>
    <row r="198" ht="19.5" customHeight="1">
      <c r="A198" s="104"/>
      <c r="B198" s="121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</row>
    <row r="199" ht="19.5" customHeight="1">
      <c r="A199" s="104"/>
      <c r="B199" s="121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</row>
    <row r="200" ht="19.5" customHeight="1">
      <c r="A200" s="104"/>
      <c r="B200" s="121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</row>
    <row r="201" ht="19.5" customHeight="1">
      <c r="A201" s="104"/>
      <c r="B201" s="121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</row>
    <row r="202" ht="19.5" customHeight="1">
      <c r="A202" s="104"/>
      <c r="B202" s="121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</row>
    <row r="203" ht="19.5" customHeight="1">
      <c r="A203" s="104"/>
      <c r="B203" s="121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</row>
    <row r="204" ht="19.5" customHeight="1">
      <c r="A204" s="104"/>
      <c r="B204" s="121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</row>
    <row r="205" ht="19.5" customHeight="1">
      <c r="A205" s="104"/>
      <c r="B205" s="121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</row>
    <row r="206" ht="19.5" customHeight="1">
      <c r="A206" s="104"/>
      <c r="B206" s="121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</row>
    <row r="207" ht="19.5" customHeight="1">
      <c r="A207" s="104"/>
      <c r="B207" s="121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</row>
    <row r="208" ht="19.5" customHeight="1">
      <c r="A208" s="104"/>
      <c r="B208" s="121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</row>
    <row r="209" ht="19.5" customHeight="1">
      <c r="A209" s="104"/>
      <c r="B209" s="121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</row>
    <row r="210" ht="19.5" customHeight="1">
      <c r="A210" s="104"/>
      <c r="B210" s="121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</row>
    <row r="211" ht="19.5" customHeight="1">
      <c r="A211" s="104"/>
      <c r="B211" s="12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</row>
    <row r="212" ht="19.5" customHeight="1">
      <c r="A212" s="104"/>
      <c r="B212" s="121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</row>
    <row r="213" ht="19.5" customHeight="1">
      <c r="A213" s="104"/>
      <c r="B213" s="121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</row>
    <row r="214" ht="19.5" customHeight="1">
      <c r="A214" s="104"/>
      <c r="B214" s="121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</row>
    <row r="215" ht="19.5" customHeight="1">
      <c r="A215" s="104"/>
      <c r="B215" s="121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</row>
    <row r="216" ht="19.5" customHeight="1">
      <c r="A216" s="104"/>
      <c r="B216" s="121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</row>
    <row r="217" ht="19.5" customHeight="1">
      <c r="A217" s="104"/>
      <c r="B217" s="121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</row>
    <row r="218" ht="19.5" customHeight="1">
      <c r="A218" s="104"/>
      <c r="B218" s="121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</row>
    <row r="219" ht="19.5" customHeight="1">
      <c r="A219" s="104"/>
      <c r="B219" s="121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</row>
    <row r="220" ht="19.5" customHeight="1">
      <c r="A220" s="104"/>
      <c r="B220" s="121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</row>
    <row r="221" ht="19.5" customHeight="1">
      <c r="A221" s="104"/>
      <c r="B221" s="121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</row>
    <row r="222" ht="19.5" customHeight="1">
      <c r="A222" s="104"/>
      <c r="B222" s="121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</row>
    <row r="223" ht="19.5" customHeight="1">
      <c r="A223" s="104"/>
      <c r="B223" s="121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</row>
    <row r="224" ht="19.5" customHeight="1">
      <c r="A224" s="104"/>
      <c r="B224" s="121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</row>
    <row r="225" ht="19.5" customHeight="1">
      <c r="A225" s="104"/>
      <c r="B225" s="121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</row>
    <row r="226" ht="19.5" customHeight="1">
      <c r="A226" s="104"/>
      <c r="B226" s="121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</row>
    <row r="227" ht="19.5" customHeight="1">
      <c r="A227" s="104"/>
      <c r="B227" s="121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</row>
    <row r="228" ht="19.5" customHeight="1">
      <c r="A228" s="104"/>
      <c r="B228" s="121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</row>
    <row r="229" ht="19.5" customHeight="1">
      <c r="A229" s="104"/>
      <c r="B229" s="121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</row>
    <row r="230" ht="19.5" customHeight="1">
      <c r="A230" s="104"/>
      <c r="B230" s="121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</row>
    <row r="231" ht="19.5" customHeight="1">
      <c r="A231" s="104"/>
      <c r="B231" s="121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</row>
    <row r="232" ht="19.5" customHeight="1">
      <c r="A232" s="104"/>
      <c r="B232" s="121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</row>
    <row r="233" ht="19.5" customHeight="1">
      <c r="A233" s="104"/>
      <c r="B233" s="121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</row>
    <row r="234" ht="19.5" customHeight="1">
      <c r="A234" s="104"/>
      <c r="B234" s="121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</row>
    <row r="235" ht="19.5" customHeight="1">
      <c r="A235" s="104"/>
      <c r="B235" s="121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</row>
    <row r="236" ht="19.5" customHeight="1">
      <c r="A236" s="104"/>
      <c r="B236" s="121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</row>
    <row r="237" ht="19.5" customHeight="1">
      <c r="A237" s="104"/>
      <c r="B237" s="121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</row>
    <row r="238" ht="19.5" customHeight="1">
      <c r="A238" s="104"/>
      <c r="B238" s="121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</row>
    <row r="239" ht="19.5" customHeight="1">
      <c r="A239" s="104"/>
      <c r="B239" s="121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</row>
    <row r="240" ht="19.5" customHeight="1">
      <c r="A240" s="104"/>
      <c r="B240" s="121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</row>
    <row r="241" ht="19.5" customHeight="1">
      <c r="A241" s="104"/>
      <c r="B241" s="121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</row>
    <row r="242" ht="19.5" customHeight="1">
      <c r="A242" s="104"/>
      <c r="B242" s="121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</row>
    <row r="243" ht="19.5" customHeight="1">
      <c r="A243" s="104"/>
      <c r="B243" s="12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</row>
    <row r="244" ht="19.5" customHeight="1">
      <c r="A244" s="104"/>
      <c r="B244" s="121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9.57"/>
    <col customWidth="1" min="2" max="2" width="46.14"/>
    <col customWidth="1" min="3" max="27" width="16.29"/>
  </cols>
  <sheetData>
    <row r="1" ht="27.0" customHeight="1">
      <c r="A1" s="1"/>
      <c r="B1" s="152" t="s">
        <v>37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ht="19.5" customHeight="1">
      <c r="A4" s="92">
        <v>1.0</v>
      </c>
      <c r="B4" s="93" t="s">
        <v>414</v>
      </c>
      <c r="C4" s="92">
        <v>500.0</v>
      </c>
      <c r="D4" s="92">
        <v>26.0</v>
      </c>
      <c r="E4" s="92">
        <v>14.0</v>
      </c>
      <c r="F4" s="92">
        <v>316.0</v>
      </c>
      <c r="G4" s="92">
        <v>26.0</v>
      </c>
      <c r="H4" s="92">
        <v>14.0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ht="19.5" customHeight="1">
      <c r="A5" s="71"/>
      <c r="B5" s="72"/>
      <c r="C5" s="68"/>
      <c r="D5" s="68"/>
      <c r="E5" s="68"/>
      <c r="F5" s="68"/>
      <c r="G5" s="68"/>
      <c r="H5" s="6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ht="19.5" customHeight="1">
      <c r="A6" s="71"/>
      <c r="B6" s="72"/>
      <c r="C6" s="68"/>
      <c r="D6" s="68"/>
      <c r="E6" s="68"/>
      <c r="F6" s="68"/>
      <c r="G6" s="68"/>
      <c r="H6" s="6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</row>
    <row r="7" ht="19.5" customHeight="1">
      <c r="A7" s="71"/>
      <c r="B7" s="72"/>
      <c r="C7" s="68"/>
      <c r="D7" s="68"/>
      <c r="E7" s="68"/>
      <c r="F7" s="68"/>
      <c r="G7" s="68"/>
      <c r="H7" s="68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ht="19.5" customHeight="1">
      <c r="A8" s="73"/>
      <c r="B8" s="74" t="s">
        <v>60</v>
      </c>
      <c r="C8" s="75">
        <f t="shared" ref="C8:H8" si="1">SUM(C4:C7)</f>
        <v>500</v>
      </c>
      <c r="D8" s="75">
        <f t="shared" si="1"/>
        <v>26</v>
      </c>
      <c r="E8" s="75">
        <f t="shared" si="1"/>
        <v>14</v>
      </c>
      <c r="F8" s="75">
        <f t="shared" si="1"/>
        <v>316</v>
      </c>
      <c r="G8" s="75">
        <f t="shared" si="1"/>
        <v>26</v>
      </c>
      <c r="H8" s="75">
        <f t="shared" si="1"/>
        <v>14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ht="19.5" customHeight="1">
      <c r="A16" s="92">
        <v>2.0</v>
      </c>
      <c r="B16" s="93" t="s">
        <v>415</v>
      </c>
      <c r="C16" s="92">
        <v>120.0</v>
      </c>
      <c r="D16" s="92">
        <v>6.0</v>
      </c>
      <c r="E16" s="92">
        <v>0.0</v>
      </c>
      <c r="F16" s="92">
        <v>0.0</v>
      </c>
      <c r="G16" s="92">
        <v>0.0</v>
      </c>
      <c r="H16" s="92">
        <v>0.0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ht="19.5" customHeight="1">
      <c r="A17" s="92">
        <v>3.0</v>
      </c>
      <c r="B17" s="93" t="s">
        <v>416</v>
      </c>
      <c r="C17" s="92">
        <v>128.0</v>
      </c>
      <c r="D17" s="92">
        <v>4.0</v>
      </c>
      <c r="E17" s="92">
        <v>3.0</v>
      </c>
      <c r="F17" s="92">
        <v>30.0</v>
      </c>
      <c r="G17" s="92">
        <v>3.0</v>
      </c>
      <c r="H17" s="92">
        <v>3.0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ht="19.5" customHeight="1">
      <c r="A18" s="92">
        <v>4.0</v>
      </c>
      <c r="B18" s="93" t="s">
        <v>417</v>
      </c>
      <c r="C18" s="92">
        <v>129.0</v>
      </c>
      <c r="D18" s="92">
        <v>2.0</v>
      </c>
      <c r="E18" s="92">
        <v>1.0</v>
      </c>
      <c r="F18" s="92">
        <v>10.0</v>
      </c>
      <c r="G18" s="92">
        <v>2.0</v>
      </c>
      <c r="H18" s="92">
        <v>1.0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ht="19.5" customHeight="1">
      <c r="A19" s="92">
        <v>5.0</v>
      </c>
      <c r="B19" s="69" t="s">
        <v>418</v>
      </c>
      <c r="C19" s="68">
        <v>40.0</v>
      </c>
      <c r="D19" s="68"/>
      <c r="E19" s="68"/>
      <c r="F19" s="68"/>
      <c r="G19" s="68"/>
      <c r="H19" s="68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</row>
    <row r="20" ht="19.5" customHeight="1">
      <c r="A20" s="92">
        <v>6.0</v>
      </c>
      <c r="B20" s="147" t="s">
        <v>419</v>
      </c>
      <c r="C20" s="86">
        <v>42.0</v>
      </c>
      <c r="D20" s="68"/>
      <c r="E20" s="68"/>
      <c r="F20" s="68"/>
      <c r="G20" s="68"/>
      <c r="H20" s="68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</row>
    <row r="21" ht="19.5" customHeight="1">
      <c r="A21" s="92">
        <v>7.0</v>
      </c>
      <c r="B21" s="147" t="s">
        <v>420</v>
      </c>
      <c r="C21" s="86">
        <v>20.0</v>
      </c>
      <c r="D21" s="68"/>
      <c r="E21" s="68"/>
      <c r="F21" s="68"/>
      <c r="G21" s="68"/>
      <c r="H21" s="68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ht="19.5" customHeight="1">
      <c r="A22" s="92">
        <v>8.0</v>
      </c>
      <c r="B22" s="147" t="s">
        <v>421</v>
      </c>
      <c r="C22" s="86">
        <v>16.0</v>
      </c>
      <c r="D22" s="68"/>
      <c r="E22" s="68"/>
      <c r="F22" s="68"/>
      <c r="G22" s="68"/>
      <c r="H22" s="68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ht="19.5" customHeight="1">
      <c r="A23" s="92">
        <v>9.0</v>
      </c>
      <c r="B23" s="147" t="s">
        <v>422</v>
      </c>
      <c r="C23" s="86">
        <v>40.0</v>
      </c>
      <c r="D23" s="68"/>
      <c r="E23" s="68"/>
      <c r="F23" s="68"/>
      <c r="G23" s="68"/>
      <c r="H23" s="68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ht="19.5" customHeight="1">
      <c r="A24" s="92">
        <v>10.0</v>
      </c>
      <c r="B24" s="147" t="s">
        <v>423</v>
      </c>
      <c r="C24" s="86">
        <v>26.0</v>
      </c>
      <c r="D24" s="68"/>
      <c r="E24" s="68"/>
      <c r="F24" s="68"/>
      <c r="G24" s="68"/>
      <c r="H24" s="68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ht="19.5" customHeight="1">
      <c r="A25" s="92">
        <v>11.0</v>
      </c>
      <c r="B25" s="87" t="s">
        <v>424</v>
      </c>
      <c r="C25" s="86">
        <v>25.0</v>
      </c>
      <c r="D25" s="68"/>
      <c r="E25" s="68"/>
      <c r="F25" s="68"/>
      <c r="G25" s="68"/>
      <c r="H25" s="68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ht="19.5" customHeight="1">
      <c r="A26" s="92">
        <v>12.0</v>
      </c>
      <c r="B26" s="87" t="s">
        <v>425</v>
      </c>
      <c r="C26" s="86">
        <v>10.0</v>
      </c>
      <c r="D26" s="68"/>
      <c r="E26" s="68"/>
      <c r="F26" s="68"/>
      <c r="G26" s="68"/>
      <c r="H26" s="68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</row>
    <row r="27" ht="19.5" customHeight="1">
      <c r="A27" s="92">
        <v>13.0</v>
      </c>
      <c r="B27" s="87" t="s">
        <v>426</v>
      </c>
      <c r="C27" s="86">
        <v>34.0</v>
      </c>
      <c r="D27" s="68"/>
      <c r="E27" s="68"/>
      <c r="F27" s="68"/>
      <c r="G27" s="68"/>
      <c r="H27" s="68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ht="19.5" customHeight="1">
      <c r="A28" s="92">
        <v>14.0</v>
      </c>
      <c r="B28" s="87" t="s">
        <v>427</v>
      </c>
      <c r="C28" s="86">
        <v>24.0</v>
      </c>
      <c r="D28" s="68"/>
      <c r="E28" s="68"/>
      <c r="F28" s="68"/>
      <c r="G28" s="68"/>
      <c r="H28" s="68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ht="19.5" customHeight="1">
      <c r="A29" s="92">
        <v>15.0</v>
      </c>
      <c r="B29" s="87" t="s">
        <v>428</v>
      </c>
      <c r="C29" s="86">
        <v>24.0</v>
      </c>
      <c r="D29" s="68"/>
      <c r="E29" s="68"/>
      <c r="F29" s="68"/>
      <c r="G29" s="68"/>
      <c r="H29" s="68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</row>
    <row r="30" ht="19.5" customHeight="1">
      <c r="A30" s="92">
        <v>16.0</v>
      </c>
      <c r="B30" s="87" t="s">
        <v>429</v>
      </c>
      <c r="C30" s="86">
        <v>10.0</v>
      </c>
      <c r="D30" s="68"/>
      <c r="E30" s="68"/>
      <c r="F30" s="68"/>
      <c r="G30" s="68"/>
      <c r="H30" s="68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</row>
    <row r="31" ht="19.5" customHeight="1">
      <c r="A31" s="92">
        <v>17.0</v>
      </c>
      <c r="B31" s="87" t="s">
        <v>430</v>
      </c>
      <c r="C31" s="86">
        <v>24.0</v>
      </c>
      <c r="D31" s="68"/>
      <c r="E31" s="68"/>
      <c r="F31" s="68"/>
      <c r="G31" s="68"/>
      <c r="H31" s="68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</row>
    <row r="32" ht="19.5" customHeight="1">
      <c r="A32" s="92">
        <v>18.0</v>
      </c>
      <c r="B32" s="87" t="s">
        <v>431</v>
      </c>
      <c r="C32" s="86">
        <v>10.0</v>
      </c>
      <c r="D32" s="68"/>
      <c r="E32" s="68"/>
      <c r="F32" s="68"/>
      <c r="G32" s="68"/>
      <c r="H32" s="68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</row>
    <row r="33" ht="19.5" customHeight="1">
      <c r="A33" s="92">
        <v>19.0</v>
      </c>
      <c r="B33" s="87" t="s">
        <v>432</v>
      </c>
      <c r="C33" s="86">
        <v>24.0</v>
      </c>
      <c r="D33" s="68"/>
      <c r="E33" s="68"/>
      <c r="F33" s="68"/>
      <c r="G33" s="68"/>
      <c r="H33" s="68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</row>
    <row r="34" ht="19.5" customHeight="1">
      <c r="A34" s="92">
        <v>20.0</v>
      </c>
      <c r="B34" s="87" t="s">
        <v>433</v>
      </c>
      <c r="C34" s="86">
        <v>24.0</v>
      </c>
      <c r="D34" s="68"/>
      <c r="E34" s="68"/>
      <c r="F34" s="68"/>
      <c r="G34" s="68"/>
      <c r="H34" s="68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</row>
    <row r="35" ht="19.5" customHeight="1">
      <c r="A35" s="92">
        <v>21.0</v>
      </c>
      <c r="B35" s="87" t="s">
        <v>434</v>
      </c>
      <c r="C35" s="86">
        <v>24.0</v>
      </c>
      <c r="D35" s="68"/>
      <c r="E35" s="68"/>
      <c r="F35" s="68"/>
      <c r="G35" s="68"/>
      <c r="H35" s="68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</row>
    <row r="36" ht="19.5" customHeight="1">
      <c r="A36" s="92">
        <v>22.0</v>
      </c>
      <c r="B36" s="87" t="s">
        <v>435</v>
      </c>
      <c r="C36" s="86">
        <v>14.0</v>
      </c>
      <c r="D36" s="68"/>
      <c r="E36" s="68"/>
      <c r="F36" s="68"/>
      <c r="G36" s="68"/>
      <c r="H36" s="68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</row>
    <row r="37" ht="19.5" customHeight="1">
      <c r="A37" s="96"/>
      <c r="B37" s="125"/>
      <c r="C37" s="86"/>
      <c r="D37" s="68"/>
      <c r="E37" s="68"/>
      <c r="F37" s="68"/>
      <c r="G37" s="68"/>
      <c r="H37" s="68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</row>
    <row r="38" ht="19.5" customHeight="1">
      <c r="A38" s="96"/>
      <c r="B38" s="125"/>
      <c r="C38" s="86"/>
      <c r="D38" s="68"/>
      <c r="E38" s="68"/>
      <c r="F38" s="68"/>
      <c r="G38" s="68"/>
      <c r="H38" s="68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</row>
    <row r="39" ht="19.5" customHeight="1">
      <c r="A39" s="65"/>
      <c r="B39" s="140" t="s">
        <v>133</v>
      </c>
      <c r="C39" s="141">
        <f t="shared" ref="C39:H39" si="3">SUM(C16:C38)</f>
        <v>808</v>
      </c>
      <c r="D39" s="141">
        <f t="shared" si="3"/>
        <v>12</v>
      </c>
      <c r="E39" s="141">
        <f t="shared" si="3"/>
        <v>4</v>
      </c>
      <c r="F39" s="141">
        <f t="shared" si="3"/>
        <v>40</v>
      </c>
      <c r="G39" s="141">
        <f t="shared" si="3"/>
        <v>5</v>
      </c>
      <c r="H39" s="141">
        <f t="shared" si="3"/>
        <v>4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</row>
    <row r="40" ht="19.5" customHeight="1">
      <c r="A40" s="73"/>
      <c r="B40" s="74" t="s">
        <v>107</v>
      </c>
      <c r="C40" s="75">
        <f t="shared" ref="C40:H40" si="4">C39+C14+C8</f>
        <v>1308</v>
      </c>
      <c r="D40" s="75">
        <f t="shared" si="4"/>
        <v>38</v>
      </c>
      <c r="E40" s="75">
        <f t="shared" si="4"/>
        <v>18</v>
      </c>
      <c r="F40" s="75">
        <f t="shared" si="4"/>
        <v>356</v>
      </c>
      <c r="G40" s="75">
        <f t="shared" si="4"/>
        <v>31</v>
      </c>
      <c r="H40" s="75">
        <f t="shared" si="4"/>
        <v>18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</row>
    <row r="41" ht="19.5" customHeight="1">
      <c r="A41" s="61"/>
      <c r="B41" s="154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</row>
    <row r="42" ht="19.5" customHeight="1">
      <c r="A42" s="61"/>
      <c r="B42" s="15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</row>
    <row r="43" ht="19.5" customHeight="1">
      <c r="A43" s="61"/>
      <c r="B43" s="154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</row>
    <row r="44" ht="19.5" customHeight="1">
      <c r="A44" s="61"/>
      <c r="B44" s="154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</row>
    <row r="45" ht="19.5" customHeight="1">
      <c r="A45" s="61"/>
      <c r="B45" s="154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</row>
    <row r="46" ht="19.5" customHeight="1">
      <c r="A46" s="61"/>
      <c r="B46" s="154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</row>
    <row r="47" ht="19.5" customHeight="1">
      <c r="A47" s="61"/>
      <c r="B47" s="154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</row>
    <row r="48" ht="19.5" customHeight="1">
      <c r="A48" s="61"/>
      <c r="B48" s="154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</row>
    <row r="49" ht="19.5" customHeight="1">
      <c r="A49" s="61"/>
      <c r="B49" s="154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ht="19.5" customHeight="1">
      <c r="A50" s="61"/>
      <c r="B50" s="154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</row>
    <row r="51" ht="19.5" customHeight="1">
      <c r="A51" s="61"/>
      <c r="B51" s="154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</row>
    <row r="52" ht="19.5" customHeight="1">
      <c r="A52" s="61"/>
      <c r="B52" s="154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</row>
    <row r="53" ht="19.5" customHeight="1">
      <c r="A53" s="61"/>
      <c r="B53" s="154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</row>
    <row r="54" ht="19.5" customHeight="1">
      <c r="A54" s="61"/>
      <c r="B54" s="154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</row>
    <row r="55" ht="19.5" customHeight="1">
      <c r="A55" s="61"/>
      <c r="B55" s="154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</row>
    <row r="56" ht="19.5" customHeight="1">
      <c r="A56" s="61"/>
      <c r="B56" s="154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</row>
    <row r="57" ht="19.5" customHeight="1">
      <c r="A57" s="61"/>
      <c r="B57" s="154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</row>
    <row r="58" ht="19.5" customHeight="1">
      <c r="A58" s="61"/>
      <c r="B58" s="154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</row>
    <row r="59" ht="19.5" customHeight="1">
      <c r="A59" s="61"/>
      <c r="B59" s="154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</row>
    <row r="60" ht="19.5" customHeight="1">
      <c r="A60" s="61"/>
      <c r="B60" s="15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</row>
    <row r="61" ht="19.5" customHeight="1">
      <c r="A61" s="61"/>
      <c r="B61" s="154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ht="19.5" customHeight="1">
      <c r="A62" s="61"/>
      <c r="B62" s="154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</row>
    <row r="63" ht="19.5" customHeight="1">
      <c r="A63" s="61"/>
      <c r="B63" s="154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</row>
    <row r="64" ht="19.5" customHeight="1">
      <c r="A64" s="61"/>
      <c r="B64" s="154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</row>
    <row r="65" ht="19.5" customHeight="1">
      <c r="A65" s="61"/>
      <c r="B65" s="154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</row>
    <row r="66" ht="19.5" customHeight="1">
      <c r="A66" s="61"/>
      <c r="B66" s="154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</row>
    <row r="67" ht="19.5" customHeight="1">
      <c r="A67" s="61"/>
      <c r="B67" s="154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</row>
    <row r="68" ht="19.5" customHeight="1">
      <c r="A68" s="61"/>
      <c r="B68" s="154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</row>
    <row r="69" ht="19.5" customHeight="1">
      <c r="A69" s="61"/>
      <c r="B69" s="154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</row>
    <row r="70" ht="19.5" customHeight="1">
      <c r="A70" s="61"/>
      <c r="B70" s="154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</row>
    <row r="71" ht="19.5" customHeight="1">
      <c r="A71" s="61"/>
      <c r="B71" s="154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</row>
    <row r="72" ht="19.5" customHeight="1">
      <c r="A72" s="61"/>
      <c r="B72" s="154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</row>
    <row r="73" ht="19.5" customHeight="1">
      <c r="A73" s="61"/>
      <c r="B73" s="154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</row>
    <row r="74" ht="19.5" customHeight="1">
      <c r="A74" s="61"/>
      <c r="B74" s="154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</row>
    <row r="75" ht="19.5" customHeight="1">
      <c r="A75" s="61"/>
      <c r="B75" s="154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</row>
    <row r="76" ht="19.5" customHeight="1">
      <c r="A76" s="61"/>
      <c r="B76" s="154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</row>
    <row r="77" ht="19.5" customHeight="1">
      <c r="A77" s="61"/>
      <c r="B77" s="154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</row>
    <row r="78" ht="19.5" customHeight="1">
      <c r="A78" s="61"/>
      <c r="B78" s="154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</row>
    <row r="79" ht="19.5" customHeight="1">
      <c r="A79" s="61"/>
      <c r="B79" s="154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</row>
    <row r="80" ht="19.5" customHeight="1">
      <c r="A80" s="61"/>
      <c r="B80" s="154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</row>
    <row r="81" ht="19.5" customHeight="1">
      <c r="A81" s="61"/>
      <c r="B81" s="154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</row>
    <row r="82" ht="19.5" customHeight="1">
      <c r="A82" s="61"/>
      <c r="B82" s="154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</row>
    <row r="83" ht="19.5" customHeight="1">
      <c r="A83" s="61"/>
      <c r="B83" s="154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</row>
    <row r="84" ht="19.5" customHeight="1">
      <c r="A84" s="61"/>
      <c r="B84" s="154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</row>
    <row r="85" ht="19.5" customHeight="1">
      <c r="A85" s="61"/>
      <c r="B85" s="154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</row>
    <row r="86" ht="19.5" customHeight="1">
      <c r="A86" s="61"/>
      <c r="B86" s="154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</row>
    <row r="87" ht="19.5" customHeight="1">
      <c r="A87" s="61"/>
      <c r="B87" s="15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</row>
    <row r="88" ht="19.5" customHeight="1">
      <c r="A88" s="61"/>
      <c r="B88" s="154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</row>
    <row r="89" ht="19.5" customHeight="1">
      <c r="A89" s="61"/>
      <c r="B89" s="154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</row>
    <row r="90" ht="19.5" customHeight="1">
      <c r="A90" s="61"/>
      <c r="B90" s="154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</row>
    <row r="91" ht="19.5" customHeight="1">
      <c r="A91" s="61"/>
      <c r="B91" s="154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</row>
    <row r="92" ht="19.5" customHeight="1">
      <c r="A92" s="61"/>
      <c r="B92" s="154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</row>
    <row r="93" ht="19.5" customHeight="1">
      <c r="A93" s="61"/>
      <c r="B93" s="154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</row>
    <row r="94" ht="19.5" customHeight="1">
      <c r="A94" s="61"/>
      <c r="B94" s="154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</row>
    <row r="95" ht="19.5" customHeight="1">
      <c r="A95" s="61"/>
      <c r="B95" s="154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</row>
    <row r="96" ht="19.5" customHeight="1">
      <c r="A96" s="61"/>
      <c r="B96" s="154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ht="19.5" customHeight="1">
      <c r="A97" s="61"/>
      <c r="B97" s="154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ht="19.5" customHeight="1">
      <c r="A98" s="61"/>
      <c r="B98" s="154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</row>
    <row r="99" ht="19.5" customHeight="1">
      <c r="A99" s="61"/>
      <c r="B99" s="154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ht="19.5" customHeight="1">
      <c r="A100" s="61"/>
      <c r="B100" s="154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ht="19.5" customHeight="1">
      <c r="A101" s="61"/>
      <c r="B101" s="154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ht="19.5" customHeight="1">
      <c r="A102" s="61"/>
      <c r="B102" s="154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ht="19.5" customHeight="1">
      <c r="A103" s="61"/>
      <c r="B103" s="154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ht="19.5" customHeight="1">
      <c r="A104" s="61"/>
      <c r="B104" s="154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ht="19.5" customHeight="1">
      <c r="A105" s="61"/>
      <c r="B105" s="154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ht="19.5" customHeight="1">
      <c r="A106" s="61"/>
      <c r="B106" s="154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ht="19.5" customHeight="1">
      <c r="A107" s="61"/>
      <c r="B107" s="154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ht="19.5" customHeight="1">
      <c r="A108" s="61"/>
      <c r="B108" s="154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  <row r="109" ht="19.5" customHeight="1">
      <c r="A109" s="61"/>
      <c r="B109" s="154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</row>
    <row r="110" ht="19.5" customHeight="1">
      <c r="A110" s="61"/>
      <c r="B110" s="154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</row>
    <row r="111" ht="19.5" customHeight="1">
      <c r="A111" s="61"/>
      <c r="B111" s="154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</row>
    <row r="112" ht="19.5" customHeight="1">
      <c r="A112" s="61"/>
      <c r="B112" s="154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</row>
    <row r="113" ht="19.5" customHeight="1">
      <c r="A113" s="61"/>
      <c r="B113" s="154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</row>
    <row r="114" ht="19.5" customHeight="1">
      <c r="A114" s="61"/>
      <c r="B114" s="154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</row>
    <row r="115" ht="19.5" customHeight="1">
      <c r="A115" s="61"/>
      <c r="B115" s="154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</row>
    <row r="116" ht="19.5" customHeight="1">
      <c r="A116" s="61"/>
      <c r="B116" s="154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</row>
    <row r="117" ht="19.5" customHeight="1">
      <c r="A117" s="61"/>
      <c r="B117" s="154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</row>
    <row r="118" ht="19.5" customHeight="1">
      <c r="A118" s="61"/>
      <c r="B118" s="154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</row>
    <row r="119" ht="19.5" customHeight="1">
      <c r="A119" s="61"/>
      <c r="B119" s="154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</row>
    <row r="120" ht="19.5" customHeight="1">
      <c r="A120" s="61"/>
      <c r="B120" s="154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</row>
    <row r="121" ht="19.5" customHeight="1">
      <c r="A121" s="61"/>
      <c r="B121" s="154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</row>
    <row r="122" ht="19.5" customHeight="1">
      <c r="A122" s="61"/>
      <c r="B122" s="154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</row>
    <row r="123" ht="19.5" customHeight="1">
      <c r="A123" s="61"/>
      <c r="B123" s="154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</row>
    <row r="124" ht="19.5" customHeight="1">
      <c r="A124" s="61"/>
      <c r="B124" s="154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</row>
    <row r="125" ht="19.5" customHeight="1">
      <c r="A125" s="61"/>
      <c r="B125" s="154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</row>
    <row r="126" ht="19.5" customHeight="1">
      <c r="A126" s="61"/>
      <c r="B126" s="154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</row>
    <row r="127" ht="19.5" customHeight="1">
      <c r="A127" s="61"/>
      <c r="B127" s="154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</row>
    <row r="128" ht="19.5" customHeight="1">
      <c r="A128" s="61"/>
      <c r="B128" s="154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</row>
    <row r="129" ht="19.5" customHeight="1">
      <c r="A129" s="61"/>
      <c r="B129" s="154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</row>
    <row r="130" ht="19.5" customHeight="1">
      <c r="A130" s="61"/>
      <c r="B130" s="154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</row>
    <row r="131" ht="19.5" customHeight="1">
      <c r="A131" s="61"/>
      <c r="B131" s="154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</row>
    <row r="132" ht="19.5" customHeight="1">
      <c r="A132" s="61"/>
      <c r="B132" s="15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</row>
    <row r="133" ht="19.5" customHeight="1">
      <c r="A133" s="61"/>
      <c r="B133" s="154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</row>
    <row r="134" ht="19.5" customHeight="1">
      <c r="A134" s="61"/>
      <c r="B134" s="154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</row>
    <row r="135" ht="19.5" customHeight="1">
      <c r="A135" s="61"/>
      <c r="B135" s="154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</row>
    <row r="136" ht="19.5" customHeight="1">
      <c r="A136" s="61"/>
      <c r="B136" s="154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</row>
    <row r="137" ht="19.5" customHeight="1">
      <c r="A137" s="61"/>
      <c r="B137" s="154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</row>
    <row r="138" ht="19.5" customHeight="1">
      <c r="A138" s="61"/>
      <c r="B138" s="154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</row>
    <row r="139" ht="19.5" customHeight="1">
      <c r="A139" s="61"/>
      <c r="B139" s="154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ht="19.5" customHeight="1">
      <c r="A140" s="61"/>
      <c r="B140" s="154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</row>
    <row r="141" ht="19.5" customHeight="1">
      <c r="A141" s="61"/>
      <c r="B141" s="154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</row>
    <row r="142" ht="19.5" customHeight="1">
      <c r="A142" s="61"/>
      <c r="B142" s="154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ht="19.5" customHeight="1">
      <c r="A143" s="61"/>
      <c r="B143" s="154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</row>
    <row r="144" ht="19.5" customHeight="1">
      <c r="A144" s="61"/>
      <c r="B144" s="154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</row>
    <row r="145" ht="19.5" customHeight="1">
      <c r="A145" s="61"/>
      <c r="B145" s="154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</row>
    <row r="146" ht="19.5" customHeight="1">
      <c r="A146" s="61"/>
      <c r="B146" s="154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</row>
    <row r="147" ht="19.5" customHeight="1">
      <c r="A147" s="61"/>
      <c r="B147" s="154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ht="19.5" customHeight="1">
      <c r="A148" s="61"/>
      <c r="B148" s="154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</row>
    <row r="149" ht="19.5" customHeight="1">
      <c r="A149" s="61"/>
      <c r="B149" s="154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</row>
    <row r="150" ht="19.5" customHeight="1">
      <c r="A150" s="61"/>
      <c r="B150" s="154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</row>
    <row r="151" ht="19.5" customHeight="1">
      <c r="A151" s="61"/>
      <c r="B151" s="154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</row>
    <row r="152" ht="19.5" customHeight="1">
      <c r="A152" s="61"/>
      <c r="B152" s="154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</row>
    <row r="153" ht="19.5" customHeight="1">
      <c r="A153" s="61"/>
      <c r="B153" s="154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</row>
    <row r="154" ht="19.5" customHeight="1">
      <c r="A154" s="61"/>
      <c r="B154" s="154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</row>
    <row r="155" ht="19.5" customHeight="1">
      <c r="A155" s="61"/>
      <c r="B155" s="154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</row>
    <row r="156" ht="19.5" customHeight="1">
      <c r="A156" s="61"/>
      <c r="B156" s="154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</row>
    <row r="157" ht="19.5" customHeight="1">
      <c r="A157" s="61"/>
      <c r="B157" s="154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</row>
    <row r="158" ht="19.5" customHeight="1">
      <c r="A158" s="61"/>
      <c r="B158" s="154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</row>
    <row r="159" ht="19.5" customHeight="1">
      <c r="A159" s="61"/>
      <c r="B159" s="154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</row>
    <row r="160" ht="19.5" customHeight="1">
      <c r="A160" s="61"/>
      <c r="B160" s="154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</row>
    <row r="161" ht="19.5" customHeight="1">
      <c r="A161" s="61"/>
      <c r="B161" s="154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</row>
    <row r="162" ht="19.5" customHeight="1">
      <c r="A162" s="61"/>
      <c r="B162" s="154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</row>
    <row r="163" ht="19.5" customHeight="1">
      <c r="A163" s="61"/>
      <c r="B163" s="154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</row>
    <row r="164" ht="19.5" customHeight="1">
      <c r="A164" s="61"/>
      <c r="B164" s="154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</row>
    <row r="165" ht="19.5" customHeight="1">
      <c r="A165" s="61"/>
      <c r="B165" s="154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</row>
    <row r="166" ht="19.5" customHeight="1">
      <c r="A166" s="61"/>
      <c r="B166" s="154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</row>
    <row r="167" ht="19.5" customHeight="1">
      <c r="A167" s="61"/>
      <c r="B167" s="154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</row>
    <row r="168" ht="19.5" customHeight="1">
      <c r="A168" s="61"/>
      <c r="B168" s="154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</row>
    <row r="169" ht="19.5" customHeight="1">
      <c r="A169" s="61"/>
      <c r="B169" s="154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</row>
    <row r="170" ht="19.5" customHeight="1">
      <c r="A170" s="61"/>
      <c r="B170" s="154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</row>
    <row r="171" ht="19.5" customHeight="1">
      <c r="A171" s="61"/>
      <c r="B171" s="154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</row>
    <row r="172" ht="19.5" customHeight="1">
      <c r="A172" s="61"/>
      <c r="B172" s="154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</row>
    <row r="173" ht="19.5" customHeight="1">
      <c r="A173" s="61"/>
      <c r="B173" s="154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</row>
    <row r="174" ht="19.5" customHeight="1">
      <c r="A174" s="61"/>
      <c r="B174" s="154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</row>
    <row r="175" ht="19.5" customHeight="1">
      <c r="A175" s="61"/>
      <c r="B175" s="154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</row>
    <row r="176" ht="19.5" customHeight="1">
      <c r="A176" s="61"/>
      <c r="B176" s="154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</row>
    <row r="177" ht="19.5" customHeight="1">
      <c r="A177" s="61"/>
      <c r="B177" s="154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</row>
    <row r="178" ht="19.5" customHeight="1">
      <c r="A178" s="61"/>
      <c r="B178" s="154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</row>
    <row r="179" ht="19.5" customHeight="1">
      <c r="A179" s="61"/>
      <c r="B179" s="154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</row>
    <row r="180" ht="19.5" customHeight="1">
      <c r="A180" s="61"/>
      <c r="B180" s="154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</row>
    <row r="181" ht="19.5" customHeight="1">
      <c r="A181" s="61"/>
      <c r="B181" s="154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</row>
    <row r="182" ht="19.5" customHeight="1">
      <c r="A182" s="61"/>
      <c r="B182" s="154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</row>
    <row r="183" ht="19.5" customHeight="1">
      <c r="A183" s="61"/>
      <c r="B183" s="154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</row>
    <row r="184" ht="19.5" customHeight="1">
      <c r="A184" s="61"/>
      <c r="B184" s="154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</row>
    <row r="185" ht="19.5" customHeight="1">
      <c r="A185" s="61"/>
      <c r="B185" s="154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</row>
    <row r="186" ht="19.5" customHeight="1">
      <c r="A186" s="61"/>
      <c r="B186" s="154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</row>
    <row r="187" ht="19.5" customHeight="1">
      <c r="A187" s="61"/>
      <c r="B187" s="154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</row>
    <row r="188" ht="19.5" customHeight="1">
      <c r="A188" s="61"/>
      <c r="B188" s="154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</row>
    <row r="189" ht="19.5" customHeight="1">
      <c r="A189" s="61"/>
      <c r="B189" s="154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</row>
    <row r="190" ht="19.5" customHeight="1">
      <c r="A190" s="61"/>
      <c r="B190" s="154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</row>
    <row r="191" ht="19.5" customHeight="1">
      <c r="A191" s="61"/>
      <c r="B191" s="154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</row>
    <row r="192" ht="19.5" customHeight="1">
      <c r="A192" s="61"/>
      <c r="B192" s="154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</row>
    <row r="193" ht="19.5" customHeight="1">
      <c r="A193" s="61"/>
      <c r="B193" s="154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</row>
    <row r="194" ht="19.5" customHeight="1">
      <c r="A194" s="61"/>
      <c r="B194" s="154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</row>
    <row r="195" ht="19.5" customHeight="1">
      <c r="A195" s="61"/>
      <c r="B195" s="154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</row>
    <row r="196" ht="19.5" customHeight="1">
      <c r="A196" s="61"/>
      <c r="B196" s="154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</row>
    <row r="197" ht="19.5" customHeight="1">
      <c r="A197" s="61"/>
      <c r="B197" s="154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</row>
    <row r="198" ht="19.5" customHeight="1">
      <c r="A198" s="61"/>
      <c r="B198" s="154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</row>
    <row r="199" ht="19.5" customHeight="1">
      <c r="A199" s="61"/>
      <c r="B199" s="154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</row>
    <row r="200" ht="19.5" customHeight="1">
      <c r="A200" s="61"/>
      <c r="B200" s="154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</row>
    <row r="201" ht="19.5" customHeight="1">
      <c r="A201" s="61"/>
      <c r="B201" s="154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</row>
    <row r="202" ht="19.5" customHeight="1">
      <c r="A202" s="61"/>
      <c r="B202" s="154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</row>
    <row r="203" ht="19.5" customHeight="1">
      <c r="A203" s="61"/>
      <c r="B203" s="154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</row>
    <row r="204" ht="19.5" customHeight="1">
      <c r="A204" s="61"/>
      <c r="B204" s="154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</row>
    <row r="205" ht="19.5" customHeight="1">
      <c r="A205" s="61"/>
      <c r="B205" s="154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</row>
    <row r="206" ht="19.5" customHeight="1">
      <c r="A206" s="61"/>
      <c r="B206" s="154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</row>
    <row r="207" ht="19.5" customHeight="1">
      <c r="A207" s="61"/>
      <c r="B207" s="154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</row>
    <row r="208" ht="19.5" customHeight="1">
      <c r="A208" s="61"/>
      <c r="B208" s="154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</row>
    <row r="209" ht="19.5" customHeight="1">
      <c r="A209" s="61"/>
      <c r="B209" s="154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</row>
    <row r="210" ht="19.5" customHeight="1">
      <c r="A210" s="61"/>
      <c r="B210" s="154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</row>
    <row r="211" ht="19.5" customHeight="1">
      <c r="A211" s="61"/>
      <c r="B211" s="154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</row>
    <row r="212" ht="19.5" customHeight="1">
      <c r="A212" s="61"/>
      <c r="B212" s="154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</row>
    <row r="213" ht="19.5" customHeight="1">
      <c r="A213" s="61"/>
      <c r="B213" s="154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</row>
    <row r="214" ht="19.5" customHeight="1">
      <c r="A214" s="61"/>
      <c r="B214" s="154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</row>
    <row r="215" ht="19.5" customHeight="1">
      <c r="A215" s="61"/>
      <c r="B215" s="154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</row>
    <row r="216" ht="19.5" customHeight="1">
      <c r="A216" s="61"/>
      <c r="B216" s="154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</row>
    <row r="217" ht="19.5" customHeight="1">
      <c r="A217" s="61"/>
      <c r="B217" s="154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</row>
    <row r="218" ht="19.5" customHeight="1">
      <c r="A218" s="61"/>
      <c r="B218" s="154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</row>
    <row r="219" ht="19.5" customHeight="1">
      <c r="A219" s="61"/>
      <c r="B219" s="154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</row>
    <row r="220" ht="19.5" customHeight="1">
      <c r="A220" s="61"/>
      <c r="B220" s="154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</row>
    <row r="221" ht="19.5" customHeight="1">
      <c r="A221" s="61"/>
      <c r="B221" s="154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</row>
    <row r="222" ht="19.5" customHeight="1">
      <c r="A222" s="61"/>
      <c r="B222" s="154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</row>
    <row r="223" ht="19.5" customHeight="1">
      <c r="A223" s="61"/>
      <c r="B223" s="154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</row>
    <row r="224" ht="19.5" customHeight="1">
      <c r="A224" s="61"/>
      <c r="B224" s="154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</row>
    <row r="225" ht="19.5" customHeight="1">
      <c r="A225" s="61"/>
      <c r="B225" s="154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</row>
    <row r="226" ht="19.5" customHeight="1">
      <c r="A226" s="61"/>
      <c r="B226" s="154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</row>
    <row r="227" ht="19.5" customHeight="1">
      <c r="A227" s="61"/>
      <c r="B227" s="154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</row>
    <row r="228" ht="19.5" customHeight="1">
      <c r="A228" s="61"/>
      <c r="B228" s="154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</row>
    <row r="229" ht="19.5" customHeight="1">
      <c r="A229" s="61"/>
      <c r="B229" s="154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</row>
    <row r="230" ht="19.5" customHeight="1">
      <c r="A230" s="61"/>
      <c r="B230" s="154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</row>
    <row r="231" ht="19.5" customHeight="1">
      <c r="A231" s="61"/>
      <c r="B231" s="154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</row>
    <row r="232" ht="19.5" customHeight="1">
      <c r="A232" s="61"/>
      <c r="B232" s="154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</row>
    <row r="233" ht="19.5" customHeight="1">
      <c r="A233" s="61"/>
      <c r="B233" s="154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</row>
    <row r="234" ht="19.5" customHeight="1">
      <c r="A234" s="61"/>
      <c r="B234" s="154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</row>
    <row r="235" ht="19.5" customHeight="1">
      <c r="A235" s="61"/>
      <c r="B235" s="154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</row>
    <row r="236" ht="19.5" customHeight="1">
      <c r="A236" s="61"/>
      <c r="B236" s="154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</row>
    <row r="237" ht="19.5" customHeight="1">
      <c r="A237" s="61"/>
      <c r="B237" s="154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</row>
    <row r="238" ht="19.5" customHeight="1">
      <c r="A238" s="61"/>
      <c r="B238" s="154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</row>
    <row r="239" ht="19.5" customHeight="1">
      <c r="A239" s="61"/>
      <c r="B239" s="154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</row>
    <row r="240" ht="19.5" customHeight="1">
      <c r="A240" s="61"/>
      <c r="B240" s="154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14"/>
    <col customWidth="1" min="2" max="2" width="46.14"/>
    <col customWidth="1" min="3" max="27" width="16.29"/>
  </cols>
  <sheetData>
    <row r="1" ht="27.0" customHeight="1">
      <c r="A1" s="1"/>
      <c r="B1" s="152" t="s">
        <v>38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ht="35.25" customHeight="1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ht="19.5" customHeight="1">
      <c r="A4" s="92">
        <v>1.0</v>
      </c>
      <c r="B4" s="93" t="s">
        <v>436</v>
      </c>
      <c r="C4" s="92">
        <v>800.0</v>
      </c>
      <c r="D4" s="92">
        <v>185.0</v>
      </c>
      <c r="E4" s="68">
        <v>44.0</v>
      </c>
      <c r="F4" s="92">
        <v>200.0</v>
      </c>
      <c r="G4" s="92">
        <v>25.0</v>
      </c>
      <c r="H4" s="92">
        <v>6.0</v>
      </c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</row>
    <row r="5" ht="19.5" customHeight="1">
      <c r="A5" s="92">
        <v>2.0</v>
      </c>
      <c r="B5" s="93" t="s">
        <v>437</v>
      </c>
      <c r="C5" s="92">
        <v>541.0</v>
      </c>
      <c r="D5" s="92">
        <v>17.0</v>
      </c>
      <c r="E5" s="92">
        <v>11.0</v>
      </c>
      <c r="F5" s="92">
        <v>200.0</v>
      </c>
      <c r="G5" s="92">
        <v>17.0</v>
      </c>
      <c r="H5" s="92">
        <v>12.0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</row>
    <row r="6" ht="19.5" customHeight="1">
      <c r="A6" s="92">
        <v>3.0</v>
      </c>
      <c r="B6" s="93" t="s">
        <v>438</v>
      </c>
      <c r="C6" s="92">
        <v>616.0</v>
      </c>
      <c r="D6" s="92">
        <v>11.0</v>
      </c>
      <c r="E6" s="92">
        <v>7.0</v>
      </c>
      <c r="F6" s="92">
        <v>50.0</v>
      </c>
      <c r="G6" s="92">
        <v>3.0</v>
      </c>
      <c r="H6" s="92">
        <v>2.0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</row>
    <row r="7" ht="19.5" customHeight="1">
      <c r="A7" s="68">
        <v>4.0</v>
      </c>
      <c r="B7" s="69" t="s">
        <v>439</v>
      </c>
      <c r="C7" s="92">
        <v>750.0</v>
      </c>
      <c r="D7" s="92">
        <v>30.0</v>
      </c>
      <c r="E7" s="92">
        <v>9.0</v>
      </c>
      <c r="F7" s="92">
        <v>397.0</v>
      </c>
      <c r="G7" s="92">
        <v>30.0</v>
      </c>
      <c r="H7" s="92">
        <v>9.0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</row>
    <row r="8" ht="19.5" customHeight="1">
      <c r="A8" s="155"/>
      <c r="B8" s="156"/>
      <c r="C8" s="84"/>
      <c r="D8" s="84"/>
      <c r="E8" s="84"/>
      <c r="F8" s="84"/>
      <c r="G8" s="84"/>
      <c r="H8" s="84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</row>
    <row r="9" ht="19.5" customHeight="1">
      <c r="A9" s="73"/>
      <c r="B9" s="74" t="s">
        <v>60</v>
      </c>
      <c r="C9" s="75">
        <f t="shared" ref="C9:H9" si="1">SUM(C4:C8)</f>
        <v>2707</v>
      </c>
      <c r="D9" s="75">
        <f t="shared" si="1"/>
        <v>243</v>
      </c>
      <c r="E9" s="75">
        <f t="shared" si="1"/>
        <v>71</v>
      </c>
      <c r="F9" s="75">
        <f t="shared" si="1"/>
        <v>847</v>
      </c>
      <c r="G9" s="75">
        <f t="shared" si="1"/>
        <v>75</v>
      </c>
      <c r="H9" s="75">
        <f t="shared" si="1"/>
        <v>29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ht="19.5" customHeight="1">
      <c r="A10" s="65"/>
      <c r="B10" s="66" t="s">
        <v>61</v>
      </c>
      <c r="C10" s="67" t="s">
        <v>62</v>
      </c>
      <c r="D10" s="29"/>
      <c r="E10" s="29"/>
      <c r="F10" s="29"/>
      <c r="G10" s="29"/>
      <c r="H10" s="30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</row>
    <row r="14" ht="19.5" customHeight="1">
      <c r="A14" s="73"/>
      <c r="B14" s="74" t="s">
        <v>64</v>
      </c>
      <c r="C14" s="75">
        <f t="shared" ref="C14:H14" si="2">SUM(C11:C13)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ht="19.5" customHeight="1">
      <c r="A16" s="92">
        <v>5.0</v>
      </c>
      <c r="B16" s="93" t="s">
        <v>440</v>
      </c>
      <c r="C16" s="92">
        <v>171.0</v>
      </c>
      <c r="D16" s="92">
        <v>0.0</v>
      </c>
      <c r="E16" s="92">
        <v>1.0</v>
      </c>
      <c r="F16" s="92">
        <v>0.0</v>
      </c>
      <c r="G16" s="92">
        <v>0.0</v>
      </c>
      <c r="H16" s="92">
        <v>0.0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ht="19.5" customHeight="1">
      <c r="A17" s="92">
        <v>6.0</v>
      </c>
      <c r="B17" s="93" t="s">
        <v>441</v>
      </c>
      <c r="C17" s="92">
        <v>150.0</v>
      </c>
      <c r="D17" s="92">
        <v>0.0</v>
      </c>
      <c r="E17" s="92">
        <v>2.0</v>
      </c>
      <c r="F17" s="92">
        <v>15.0</v>
      </c>
      <c r="G17" s="92">
        <v>0.0</v>
      </c>
      <c r="H17" s="92">
        <v>0.0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</row>
    <row r="18" ht="19.5" customHeight="1">
      <c r="A18" s="92">
        <v>7.0</v>
      </c>
      <c r="B18" s="93" t="s">
        <v>442</v>
      </c>
      <c r="C18" s="92">
        <v>100.0</v>
      </c>
      <c r="D18" s="92">
        <v>0.0</v>
      </c>
      <c r="E18" s="92">
        <v>1.0</v>
      </c>
      <c r="F18" s="92">
        <v>35.0</v>
      </c>
      <c r="G18" s="92">
        <v>0.0</v>
      </c>
      <c r="H18" s="92">
        <v>0.0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ht="19.5" customHeight="1">
      <c r="A19" s="92">
        <v>8.0</v>
      </c>
      <c r="B19" s="93" t="s">
        <v>443</v>
      </c>
      <c r="C19" s="92">
        <v>150.0</v>
      </c>
      <c r="D19" s="92">
        <v>0.0</v>
      </c>
      <c r="E19" s="92">
        <v>1.0</v>
      </c>
      <c r="F19" s="92">
        <v>0.0</v>
      </c>
      <c r="G19" s="92">
        <v>0.0</v>
      </c>
      <c r="H19" s="92">
        <v>0.0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</row>
    <row r="20" ht="19.5" customHeight="1">
      <c r="A20" s="92">
        <v>9.0</v>
      </c>
      <c r="B20" s="78" t="s">
        <v>444</v>
      </c>
      <c r="C20" s="144">
        <v>26.0</v>
      </c>
      <c r="D20" s="68"/>
      <c r="E20" s="68"/>
      <c r="F20" s="68"/>
      <c r="G20" s="68"/>
      <c r="H20" s="68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</row>
    <row r="21" ht="19.5" customHeight="1">
      <c r="A21" s="92">
        <v>10.0</v>
      </c>
      <c r="B21" s="80" t="s">
        <v>445</v>
      </c>
      <c r="C21" s="146">
        <v>24.0</v>
      </c>
      <c r="D21" s="68"/>
      <c r="E21" s="68"/>
      <c r="F21" s="68"/>
      <c r="G21" s="68"/>
      <c r="H21" s="68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</row>
    <row r="22" ht="19.5" customHeight="1">
      <c r="A22" s="92">
        <v>11.0</v>
      </c>
      <c r="B22" s="80" t="s">
        <v>446</v>
      </c>
      <c r="C22" s="146">
        <v>48.0</v>
      </c>
      <c r="D22" s="68"/>
      <c r="E22" s="68"/>
      <c r="F22" s="68"/>
      <c r="G22" s="68"/>
      <c r="H22" s="68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ht="19.5" customHeight="1">
      <c r="A23" s="92">
        <v>12.0</v>
      </c>
      <c r="B23" s="80" t="s">
        <v>447</v>
      </c>
      <c r="C23" s="146">
        <v>22.0</v>
      </c>
      <c r="D23" s="68"/>
      <c r="E23" s="68"/>
      <c r="F23" s="68"/>
      <c r="G23" s="68"/>
      <c r="H23" s="68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ht="19.5" customHeight="1">
      <c r="A24" s="92">
        <v>13.0</v>
      </c>
      <c r="B24" s="80" t="s">
        <v>448</v>
      </c>
      <c r="C24" s="146">
        <v>50.0</v>
      </c>
      <c r="D24" s="68"/>
      <c r="E24" s="68"/>
      <c r="F24" s="68"/>
      <c r="G24" s="68"/>
      <c r="H24" s="68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ht="19.5" customHeight="1">
      <c r="A25" s="92">
        <v>14.0</v>
      </c>
      <c r="B25" s="81" t="s">
        <v>449</v>
      </c>
      <c r="C25" s="110">
        <v>52.0</v>
      </c>
      <c r="D25" s="68"/>
      <c r="E25" s="68"/>
      <c r="F25" s="68"/>
      <c r="G25" s="68"/>
      <c r="H25" s="68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ht="19.5" customHeight="1">
      <c r="A26" s="92">
        <v>15.0</v>
      </c>
      <c r="B26" s="82" t="s">
        <v>450</v>
      </c>
      <c r="C26" s="138">
        <v>34.0</v>
      </c>
      <c r="D26" s="68"/>
      <c r="E26" s="68"/>
      <c r="F26" s="68"/>
      <c r="G26" s="68"/>
      <c r="H26" s="68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</row>
    <row r="27" ht="19.5" customHeight="1">
      <c r="A27" s="92">
        <v>16.0</v>
      </c>
      <c r="B27" s="82" t="s">
        <v>451</v>
      </c>
      <c r="C27" s="138">
        <v>30.0</v>
      </c>
      <c r="D27" s="68"/>
      <c r="E27" s="68"/>
      <c r="F27" s="68"/>
      <c r="G27" s="68"/>
      <c r="H27" s="68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ht="19.5" customHeight="1">
      <c r="A28" s="92">
        <v>17.0</v>
      </c>
      <c r="B28" s="82" t="s">
        <v>452</v>
      </c>
      <c r="C28" s="138">
        <v>30.0</v>
      </c>
      <c r="D28" s="68"/>
      <c r="E28" s="68"/>
      <c r="F28" s="68"/>
      <c r="G28" s="68"/>
      <c r="H28" s="68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ht="19.5" customHeight="1">
      <c r="A29" s="92">
        <v>18.0</v>
      </c>
      <c r="B29" s="82" t="s">
        <v>453</v>
      </c>
      <c r="C29" s="138">
        <v>36.0</v>
      </c>
      <c r="D29" s="68"/>
      <c r="E29" s="68"/>
      <c r="F29" s="68"/>
      <c r="G29" s="68"/>
      <c r="H29" s="68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</row>
    <row r="30" ht="19.5" customHeight="1">
      <c r="A30" s="92">
        <v>19.0</v>
      </c>
      <c r="B30" s="82" t="s">
        <v>454</v>
      </c>
      <c r="C30" s="138">
        <v>30.0</v>
      </c>
      <c r="D30" s="68"/>
      <c r="E30" s="68"/>
      <c r="F30" s="68"/>
      <c r="G30" s="68"/>
      <c r="H30" s="68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</row>
    <row r="31" ht="19.5" customHeight="1">
      <c r="A31" s="92">
        <v>20.0</v>
      </c>
      <c r="B31" s="82" t="s">
        <v>455</v>
      </c>
      <c r="C31" s="138">
        <v>31.0</v>
      </c>
      <c r="D31" s="68"/>
      <c r="E31" s="68"/>
      <c r="F31" s="68"/>
      <c r="G31" s="68"/>
      <c r="H31" s="68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</row>
    <row r="32" ht="19.5" customHeight="1">
      <c r="A32" s="92">
        <v>21.0</v>
      </c>
      <c r="B32" s="82" t="s">
        <v>456</v>
      </c>
      <c r="C32" s="138">
        <v>24.0</v>
      </c>
      <c r="D32" s="68"/>
      <c r="E32" s="68"/>
      <c r="F32" s="68"/>
      <c r="G32" s="68"/>
      <c r="H32" s="68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</row>
    <row r="33" ht="19.5" customHeight="1">
      <c r="A33" s="92">
        <v>22.0</v>
      </c>
      <c r="B33" s="87" t="s">
        <v>457</v>
      </c>
      <c r="C33" s="86">
        <v>10.0</v>
      </c>
      <c r="D33" s="68"/>
      <c r="E33" s="68"/>
      <c r="F33" s="68"/>
      <c r="G33" s="68"/>
      <c r="H33" s="68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</row>
    <row r="34" ht="19.5" customHeight="1">
      <c r="A34" s="92">
        <v>23.0</v>
      </c>
      <c r="B34" s="87" t="s">
        <v>458</v>
      </c>
      <c r="C34" s="86">
        <v>24.0</v>
      </c>
      <c r="D34" s="68"/>
      <c r="E34" s="68"/>
      <c r="F34" s="68"/>
      <c r="G34" s="68"/>
      <c r="H34" s="68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</row>
    <row r="35" ht="19.5" customHeight="1">
      <c r="A35" s="92">
        <v>24.0</v>
      </c>
      <c r="B35" s="87" t="s">
        <v>459</v>
      </c>
      <c r="C35" s="86">
        <v>24.0</v>
      </c>
      <c r="D35" s="68"/>
      <c r="E35" s="68"/>
      <c r="F35" s="68"/>
      <c r="G35" s="68"/>
      <c r="H35" s="68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</row>
    <row r="36" ht="19.5" customHeight="1">
      <c r="A36" s="92">
        <v>25.0</v>
      </c>
      <c r="B36" s="87" t="s">
        <v>460</v>
      </c>
      <c r="C36" s="86">
        <v>24.0</v>
      </c>
      <c r="D36" s="68"/>
      <c r="E36" s="68"/>
      <c r="F36" s="68"/>
      <c r="G36" s="68"/>
      <c r="H36" s="68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</row>
    <row r="37" ht="19.5" customHeight="1">
      <c r="A37" s="92">
        <v>26.0</v>
      </c>
      <c r="B37" s="87" t="s">
        <v>461</v>
      </c>
      <c r="C37" s="86">
        <v>24.0</v>
      </c>
      <c r="D37" s="68"/>
      <c r="E37" s="68"/>
      <c r="F37" s="68"/>
      <c r="G37" s="68"/>
      <c r="H37" s="68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</row>
    <row r="38" ht="19.5" customHeight="1">
      <c r="A38" s="92">
        <v>27.0</v>
      </c>
      <c r="B38" s="87" t="s">
        <v>462</v>
      </c>
      <c r="C38" s="86">
        <v>24.0</v>
      </c>
      <c r="D38" s="68"/>
      <c r="E38" s="68"/>
      <c r="F38" s="68"/>
      <c r="G38" s="68"/>
      <c r="H38" s="68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</row>
    <row r="39" ht="19.5" customHeight="1">
      <c r="A39" s="92">
        <v>28.0</v>
      </c>
      <c r="B39" s="87" t="s">
        <v>463</v>
      </c>
      <c r="C39" s="86">
        <v>24.0</v>
      </c>
      <c r="D39" s="68"/>
      <c r="E39" s="68"/>
      <c r="F39" s="68"/>
      <c r="G39" s="68"/>
      <c r="H39" s="68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</row>
    <row r="40" ht="19.5" customHeight="1">
      <c r="A40" s="92">
        <v>29.0</v>
      </c>
      <c r="B40" s="87" t="s">
        <v>464</v>
      </c>
      <c r="C40" s="86">
        <v>24.0</v>
      </c>
      <c r="D40" s="68"/>
      <c r="E40" s="68"/>
      <c r="F40" s="68"/>
      <c r="G40" s="68"/>
      <c r="H40" s="68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</row>
    <row r="41" ht="19.5" customHeight="1">
      <c r="A41" s="92">
        <v>30.0</v>
      </c>
      <c r="B41" s="87" t="s">
        <v>465</v>
      </c>
      <c r="C41" s="86">
        <v>24.0</v>
      </c>
      <c r="D41" s="68"/>
      <c r="E41" s="68"/>
      <c r="F41" s="68"/>
      <c r="G41" s="68"/>
      <c r="H41" s="68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</row>
    <row r="42" ht="19.5" customHeight="1">
      <c r="A42" s="92">
        <v>31.0</v>
      </c>
      <c r="B42" s="87" t="s">
        <v>466</v>
      </c>
      <c r="C42" s="86">
        <v>24.0</v>
      </c>
      <c r="D42" s="68"/>
      <c r="E42" s="68"/>
      <c r="F42" s="68"/>
      <c r="G42" s="68"/>
      <c r="H42" s="68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</row>
    <row r="43" ht="19.5" customHeight="1">
      <c r="A43" s="92">
        <v>32.0</v>
      </c>
      <c r="B43" s="87" t="s">
        <v>467</v>
      </c>
      <c r="C43" s="86">
        <v>24.0</v>
      </c>
      <c r="D43" s="68"/>
      <c r="E43" s="68"/>
      <c r="F43" s="68"/>
      <c r="G43" s="68"/>
      <c r="H43" s="68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</row>
    <row r="44" ht="19.5" customHeight="1">
      <c r="A44" s="92">
        <v>33.0</v>
      </c>
      <c r="B44" s="87" t="s">
        <v>468</v>
      </c>
      <c r="C44" s="86">
        <v>24.0</v>
      </c>
      <c r="D44" s="68"/>
      <c r="E44" s="68"/>
      <c r="F44" s="68"/>
      <c r="G44" s="68"/>
      <c r="H44" s="68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</row>
    <row r="45" ht="19.5" customHeight="1">
      <c r="A45" s="92">
        <v>34.0</v>
      </c>
      <c r="B45" s="87" t="s">
        <v>469</v>
      </c>
      <c r="C45" s="86">
        <v>24.0</v>
      </c>
      <c r="D45" s="68"/>
      <c r="E45" s="68"/>
      <c r="F45" s="68"/>
      <c r="G45" s="68"/>
      <c r="H45" s="68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</row>
    <row r="46" ht="19.5" customHeight="1">
      <c r="A46" s="92">
        <v>35.0</v>
      </c>
      <c r="B46" s="87" t="s">
        <v>470</v>
      </c>
      <c r="C46" s="86">
        <v>24.0</v>
      </c>
      <c r="D46" s="68"/>
      <c r="E46" s="68"/>
      <c r="F46" s="68"/>
      <c r="G46" s="68"/>
      <c r="H46" s="68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</row>
    <row r="47" ht="19.5" customHeight="1">
      <c r="A47" s="92">
        <v>36.0</v>
      </c>
      <c r="B47" s="87" t="s">
        <v>471</v>
      </c>
      <c r="C47" s="86">
        <v>24.0</v>
      </c>
      <c r="D47" s="68"/>
      <c r="E47" s="68"/>
      <c r="F47" s="68"/>
      <c r="G47" s="68"/>
      <c r="H47" s="68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</row>
    <row r="48" ht="19.5" customHeight="1">
      <c r="A48" s="92">
        <v>37.0</v>
      </c>
      <c r="B48" s="87" t="s">
        <v>472</v>
      </c>
      <c r="C48" s="86">
        <v>24.0</v>
      </c>
      <c r="D48" s="68"/>
      <c r="E48" s="68"/>
      <c r="F48" s="68"/>
      <c r="G48" s="68"/>
      <c r="H48" s="68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</row>
    <row r="49" ht="19.5" customHeight="1">
      <c r="A49" s="92">
        <v>38.0</v>
      </c>
      <c r="B49" s="87" t="s">
        <v>473</v>
      </c>
      <c r="C49" s="86">
        <v>24.0</v>
      </c>
      <c r="D49" s="68"/>
      <c r="E49" s="68"/>
      <c r="F49" s="68"/>
      <c r="G49" s="68"/>
      <c r="H49" s="68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</row>
    <row r="50" ht="19.5" customHeight="1">
      <c r="A50" s="92">
        <v>39.0</v>
      </c>
      <c r="B50" s="87" t="s">
        <v>474</v>
      </c>
      <c r="C50" s="86">
        <v>24.0</v>
      </c>
      <c r="D50" s="68"/>
      <c r="E50" s="68"/>
      <c r="F50" s="68"/>
      <c r="G50" s="68"/>
      <c r="H50" s="68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</row>
    <row r="51" ht="19.5" customHeight="1">
      <c r="A51" s="92">
        <v>40.0</v>
      </c>
      <c r="B51" s="87" t="s">
        <v>475</v>
      </c>
      <c r="C51" s="86">
        <v>24.0</v>
      </c>
      <c r="D51" s="68"/>
      <c r="E51" s="68"/>
      <c r="F51" s="68"/>
      <c r="G51" s="68"/>
      <c r="H51" s="68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</row>
    <row r="52" ht="30.75" customHeight="1">
      <c r="A52" s="92">
        <v>41.0</v>
      </c>
      <c r="B52" s="87" t="s">
        <v>476</v>
      </c>
      <c r="C52" s="86">
        <v>100.0</v>
      </c>
      <c r="D52" s="68">
        <v>0.0</v>
      </c>
      <c r="E52" s="68"/>
      <c r="F52" s="68">
        <v>0.0</v>
      </c>
      <c r="G52" s="68">
        <v>0.0</v>
      </c>
      <c r="H52" s="68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</row>
    <row r="53" ht="19.5" customHeight="1">
      <c r="A53" s="96"/>
      <c r="B53" s="125"/>
      <c r="C53" s="86"/>
      <c r="D53" s="68"/>
      <c r="E53" s="68"/>
      <c r="F53" s="68"/>
      <c r="G53" s="68"/>
      <c r="H53" s="68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</row>
    <row r="54" ht="19.5" customHeight="1">
      <c r="A54" s="96"/>
      <c r="B54" s="125"/>
      <c r="C54" s="86"/>
      <c r="D54" s="68"/>
      <c r="E54" s="68"/>
      <c r="F54" s="68"/>
      <c r="G54" s="68"/>
      <c r="H54" s="68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</row>
    <row r="55" ht="19.5" customHeight="1">
      <c r="A55" s="96"/>
      <c r="B55" s="125"/>
      <c r="C55" s="86"/>
      <c r="D55" s="68"/>
      <c r="E55" s="68"/>
      <c r="F55" s="68"/>
      <c r="G55" s="68"/>
      <c r="H55" s="68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</row>
    <row r="56" ht="19.5" customHeight="1">
      <c r="A56" s="127"/>
      <c r="B56" s="102" t="s">
        <v>133</v>
      </c>
      <c r="C56" s="128">
        <f t="shared" ref="C56:H56" si="3">SUM(C16:C55)</f>
        <v>1550</v>
      </c>
      <c r="D56" s="128">
        <f t="shared" si="3"/>
        <v>0</v>
      </c>
      <c r="E56" s="128">
        <f t="shared" si="3"/>
        <v>5</v>
      </c>
      <c r="F56" s="128">
        <f t="shared" si="3"/>
        <v>50</v>
      </c>
      <c r="G56" s="128">
        <f t="shared" si="3"/>
        <v>0</v>
      </c>
      <c r="H56" s="128">
        <f t="shared" si="3"/>
        <v>0</v>
      </c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</row>
    <row r="57" ht="19.5" customHeight="1">
      <c r="A57" s="157"/>
      <c r="B57" s="158" t="s">
        <v>107</v>
      </c>
      <c r="C57" s="159">
        <f t="shared" ref="C57:H57" si="4">C56+C14+C9</f>
        <v>4257</v>
      </c>
      <c r="D57" s="160">
        <f t="shared" si="4"/>
        <v>243</v>
      </c>
      <c r="E57" s="160">
        <f t="shared" si="4"/>
        <v>76</v>
      </c>
      <c r="F57" s="160">
        <f t="shared" si="4"/>
        <v>897</v>
      </c>
      <c r="G57" s="160">
        <f t="shared" si="4"/>
        <v>75</v>
      </c>
      <c r="H57" s="160">
        <f t="shared" si="4"/>
        <v>29</v>
      </c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</row>
    <row r="58" ht="19.5" customHeight="1">
      <c r="A58" s="61"/>
      <c r="B58" s="154"/>
      <c r="C58" s="61"/>
      <c r="D58" s="61"/>
      <c r="E58" s="61"/>
      <c r="F58" s="61"/>
      <c r="G58" s="61"/>
      <c r="H58" s="61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</row>
    <row r="59" ht="19.5" customHeight="1">
      <c r="A59" s="61"/>
      <c r="B59" s="154"/>
      <c r="C59" s="61"/>
      <c r="D59" s="61"/>
      <c r="E59" s="61"/>
      <c r="F59" s="61"/>
      <c r="G59" s="61"/>
      <c r="H59" s="61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</row>
    <row r="60" ht="19.5" customHeight="1">
      <c r="A60" s="61"/>
      <c r="B60" s="154"/>
      <c r="C60" s="61"/>
      <c r="D60" s="61"/>
      <c r="E60" s="61"/>
      <c r="F60" s="61"/>
      <c r="G60" s="61"/>
      <c r="H60" s="61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</row>
    <row r="61" ht="19.5" customHeight="1">
      <c r="A61" s="61"/>
      <c r="B61" s="154"/>
      <c r="C61" s="61"/>
      <c r="D61" s="61"/>
      <c r="E61" s="61"/>
      <c r="F61" s="61"/>
      <c r="G61" s="61"/>
      <c r="H61" s="61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ht="19.5" customHeight="1">
      <c r="A62" s="61"/>
      <c r="B62" s="154"/>
      <c r="C62" s="61"/>
      <c r="D62" s="61"/>
      <c r="E62" s="61"/>
      <c r="F62" s="61"/>
      <c r="G62" s="61"/>
      <c r="H62" s="61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</row>
    <row r="63" ht="19.5" customHeight="1">
      <c r="A63" s="61"/>
      <c r="B63" s="154"/>
      <c r="C63" s="61"/>
      <c r="D63" s="61"/>
      <c r="E63" s="61"/>
      <c r="F63" s="61"/>
      <c r="G63" s="61"/>
      <c r="H63" s="61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</row>
    <row r="64" ht="19.5" customHeight="1">
      <c r="A64" s="61"/>
      <c r="B64" s="154"/>
      <c r="C64" s="61"/>
      <c r="D64" s="61"/>
      <c r="E64" s="61"/>
      <c r="F64" s="61"/>
      <c r="G64" s="61"/>
      <c r="H64" s="61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</row>
    <row r="65" ht="19.5" customHeight="1">
      <c r="A65" s="61"/>
      <c r="B65" s="154"/>
      <c r="C65" s="61"/>
      <c r="D65" s="61"/>
      <c r="E65" s="61"/>
      <c r="F65" s="61"/>
      <c r="G65" s="61"/>
      <c r="H65" s="61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</row>
    <row r="66" ht="19.5" customHeight="1">
      <c r="A66" s="61"/>
      <c r="B66" s="154"/>
      <c r="C66" s="61"/>
      <c r="D66" s="61"/>
      <c r="E66" s="61"/>
      <c r="F66" s="61"/>
      <c r="G66" s="61"/>
      <c r="H66" s="61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</row>
    <row r="67" ht="19.5" customHeight="1">
      <c r="A67" s="61"/>
      <c r="B67" s="154"/>
      <c r="C67" s="61"/>
      <c r="D67" s="61"/>
      <c r="E67" s="61"/>
      <c r="F67" s="61"/>
      <c r="G67" s="61"/>
      <c r="H67" s="61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</row>
    <row r="68" ht="19.5" customHeight="1">
      <c r="A68" s="61"/>
      <c r="B68" s="154"/>
      <c r="C68" s="61"/>
      <c r="D68" s="61"/>
      <c r="E68" s="61"/>
      <c r="F68" s="61"/>
      <c r="G68" s="61"/>
      <c r="H68" s="61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</row>
    <row r="69" ht="19.5" customHeight="1">
      <c r="A69" s="61"/>
      <c r="B69" s="154"/>
      <c r="C69" s="61"/>
      <c r="D69" s="61"/>
      <c r="E69" s="61"/>
      <c r="F69" s="61"/>
      <c r="G69" s="61"/>
      <c r="H69" s="61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</row>
    <row r="70" ht="19.5" customHeight="1">
      <c r="A70" s="61"/>
      <c r="B70" s="154"/>
      <c r="C70" s="61"/>
      <c r="D70" s="61"/>
      <c r="E70" s="61"/>
      <c r="F70" s="61"/>
      <c r="G70" s="61"/>
      <c r="H70" s="61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</row>
    <row r="71" ht="19.5" customHeight="1">
      <c r="A71" s="61"/>
      <c r="B71" s="154"/>
      <c r="C71" s="61"/>
      <c r="D71" s="61"/>
      <c r="E71" s="61"/>
      <c r="F71" s="61"/>
      <c r="G71" s="61"/>
      <c r="H71" s="61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</row>
    <row r="72" ht="19.5" customHeight="1">
      <c r="A72" s="61"/>
      <c r="B72" s="154"/>
      <c r="C72" s="61"/>
      <c r="D72" s="61"/>
      <c r="E72" s="61"/>
      <c r="F72" s="61"/>
      <c r="G72" s="61"/>
      <c r="H72" s="61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</row>
    <row r="73" ht="19.5" customHeight="1">
      <c r="A73" s="61"/>
      <c r="B73" s="154"/>
      <c r="C73" s="61"/>
      <c r="D73" s="61"/>
      <c r="E73" s="61"/>
      <c r="F73" s="61"/>
      <c r="G73" s="61"/>
      <c r="H73" s="61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</row>
    <row r="74" ht="19.5" customHeight="1">
      <c r="A74" s="61"/>
      <c r="B74" s="154"/>
      <c r="C74" s="61"/>
      <c r="D74" s="61"/>
      <c r="E74" s="61"/>
      <c r="F74" s="61"/>
      <c r="G74" s="61"/>
      <c r="H74" s="61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</row>
    <row r="75" ht="19.5" customHeight="1">
      <c r="A75" s="61"/>
      <c r="B75" s="154"/>
      <c r="C75" s="61"/>
      <c r="D75" s="61"/>
      <c r="E75" s="61"/>
      <c r="F75" s="61"/>
      <c r="G75" s="61"/>
      <c r="H75" s="61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</row>
    <row r="76" ht="19.5" customHeight="1">
      <c r="A76" s="61"/>
      <c r="B76" s="154"/>
      <c r="C76" s="61"/>
      <c r="D76" s="61"/>
      <c r="E76" s="61"/>
      <c r="F76" s="61"/>
      <c r="G76" s="61"/>
      <c r="H76" s="61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</row>
    <row r="77" ht="19.5" customHeight="1">
      <c r="A77" s="61"/>
      <c r="B77" s="154"/>
      <c r="C77" s="61"/>
      <c r="D77" s="61"/>
      <c r="E77" s="61"/>
      <c r="F77" s="61"/>
      <c r="G77" s="61"/>
      <c r="H77" s="61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</row>
    <row r="78" ht="19.5" customHeight="1">
      <c r="A78" s="61"/>
      <c r="B78" s="154"/>
      <c r="C78" s="61"/>
      <c r="D78" s="61"/>
      <c r="E78" s="61"/>
      <c r="F78" s="61"/>
      <c r="G78" s="61"/>
      <c r="H78" s="61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</row>
    <row r="79" ht="19.5" customHeight="1">
      <c r="A79" s="61"/>
      <c r="B79" s="154"/>
      <c r="C79" s="61"/>
      <c r="D79" s="61"/>
      <c r="E79" s="61"/>
      <c r="F79" s="61"/>
      <c r="G79" s="61"/>
      <c r="H79" s="61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</row>
    <row r="80" ht="19.5" customHeight="1">
      <c r="A80" s="61"/>
      <c r="B80" s="154"/>
      <c r="C80" s="61"/>
      <c r="D80" s="61"/>
      <c r="E80" s="61"/>
      <c r="F80" s="61"/>
      <c r="G80" s="61"/>
      <c r="H80" s="61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</row>
    <row r="81" ht="19.5" customHeight="1">
      <c r="A81" s="61"/>
      <c r="B81" s="154"/>
      <c r="C81" s="61"/>
      <c r="D81" s="61"/>
      <c r="E81" s="61"/>
      <c r="F81" s="61"/>
      <c r="G81" s="61"/>
      <c r="H81" s="61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</row>
    <row r="82" ht="19.5" customHeight="1">
      <c r="A82" s="61"/>
      <c r="B82" s="154"/>
      <c r="C82" s="61"/>
      <c r="D82" s="61"/>
      <c r="E82" s="61"/>
      <c r="F82" s="61"/>
      <c r="G82" s="61"/>
      <c r="H82" s="61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</row>
    <row r="83" ht="19.5" customHeight="1">
      <c r="A83" s="61"/>
      <c r="B83" s="154"/>
      <c r="C83" s="61"/>
      <c r="D83" s="61"/>
      <c r="E83" s="61"/>
      <c r="F83" s="61"/>
      <c r="G83" s="61"/>
      <c r="H83" s="61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</row>
    <row r="84" ht="19.5" customHeight="1">
      <c r="A84" s="61"/>
      <c r="B84" s="154"/>
      <c r="C84" s="61"/>
      <c r="D84" s="61"/>
      <c r="E84" s="61"/>
      <c r="F84" s="61"/>
      <c r="G84" s="61"/>
      <c r="H84" s="61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</row>
    <row r="85" ht="19.5" customHeight="1">
      <c r="A85" s="61"/>
      <c r="B85" s="154"/>
      <c r="C85" s="61"/>
      <c r="D85" s="61"/>
      <c r="E85" s="61"/>
      <c r="F85" s="61"/>
      <c r="G85" s="61"/>
      <c r="H85" s="61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</row>
    <row r="86" ht="19.5" customHeight="1">
      <c r="A86" s="61"/>
      <c r="B86" s="154"/>
      <c r="C86" s="61"/>
      <c r="D86" s="61"/>
      <c r="E86" s="61"/>
      <c r="F86" s="61"/>
      <c r="G86" s="61"/>
      <c r="H86" s="61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</row>
    <row r="87" ht="19.5" customHeight="1">
      <c r="A87" s="61"/>
      <c r="B87" s="154"/>
      <c r="C87" s="61"/>
      <c r="D87" s="61"/>
      <c r="E87" s="61"/>
      <c r="F87" s="61"/>
      <c r="G87" s="61"/>
      <c r="H87" s="61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</row>
    <row r="88" ht="19.5" customHeight="1">
      <c r="A88" s="61"/>
      <c r="B88" s="154"/>
      <c r="C88" s="61"/>
      <c r="D88" s="61"/>
      <c r="E88" s="61"/>
      <c r="F88" s="61"/>
      <c r="G88" s="61"/>
      <c r="H88" s="61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</row>
    <row r="89" ht="19.5" customHeight="1">
      <c r="A89" s="61"/>
      <c r="B89" s="154"/>
      <c r="C89" s="61"/>
      <c r="D89" s="61"/>
      <c r="E89" s="61"/>
      <c r="F89" s="61"/>
      <c r="G89" s="61"/>
      <c r="H89" s="61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</row>
    <row r="90" ht="19.5" customHeight="1">
      <c r="A90" s="61"/>
      <c r="B90" s="154"/>
      <c r="C90" s="61"/>
      <c r="D90" s="61"/>
      <c r="E90" s="61"/>
      <c r="F90" s="61"/>
      <c r="G90" s="61"/>
      <c r="H90" s="61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</row>
    <row r="91" ht="19.5" customHeight="1">
      <c r="A91" s="61"/>
      <c r="B91" s="154"/>
      <c r="C91" s="61"/>
      <c r="D91" s="61"/>
      <c r="E91" s="61"/>
      <c r="F91" s="61"/>
      <c r="G91" s="61"/>
      <c r="H91" s="61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</row>
    <row r="92" ht="19.5" customHeight="1">
      <c r="A92" s="61"/>
      <c r="B92" s="154"/>
      <c r="C92" s="61"/>
      <c r="D92" s="61"/>
      <c r="E92" s="61"/>
      <c r="F92" s="61"/>
      <c r="G92" s="61"/>
      <c r="H92" s="61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</row>
    <row r="93" ht="19.5" customHeight="1">
      <c r="A93" s="61"/>
      <c r="B93" s="154"/>
      <c r="C93" s="61"/>
      <c r="D93" s="61"/>
      <c r="E93" s="61"/>
      <c r="F93" s="61"/>
      <c r="G93" s="61"/>
      <c r="H93" s="61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</row>
    <row r="94" ht="19.5" customHeight="1">
      <c r="A94" s="61"/>
      <c r="B94" s="154"/>
      <c r="C94" s="61"/>
      <c r="D94" s="61"/>
      <c r="E94" s="61"/>
      <c r="F94" s="61"/>
      <c r="G94" s="61"/>
      <c r="H94" s="61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</row>
    <row r="95" ht="19.5" customHeight="1">
      <c r="A95" s="61"/>
      <c r="B95" s="154"/>
      <c r="C95" s="61"/>
      <c r="D95" s="61"/>
      <c r="E95" s="61"/>
      <c r="F95" s="61"/>
      <c r="G95" s="61"/>
      <c r="H95" s="61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</row>
    <row r="96" ht="19.5" customHeight="1">
      <c r="A96" s="61"/>
      <c r="B96" s="154"/>
      <c r="C96" s="61"/>
      <c r="D96" s="61"/>
      <c r="E96" s="61"/>
      <c r="F96" s="61"/>
      <c r="G96" s="61"/>
      <c r="H96" s="61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ht="19.5" customHeight="1">
      <c r="A97" s="61"/>
      <c r="B97" s="154"/>
      <c r="C97" s="61"/>
      <c r="D97" s="61"/>
      <c r="E97" s="61"/>
      <c r="F97" s="61"/>
      <c r="G97" s="61"/>
      <c r="H97" s="61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</row>
    <row r="98" ht="19.5" customHeight="1">
      <c r="A98" s="61"/>
      <c r="B98" s="154"/>
      <c r="C98" s="61"/>
      <c r="D98" s="61"/>
      <c r="E98" s="61"/>
      <c r="F98" s="61"/>
      <c r="G98" s="61"/>
      <c r="H98" s="61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</row>
    <row r="99" ht="19.5" customHeight="1">
      <c r="A99" s="61"/>
      <c r="B99" s="154"/>
      <c r="C99" s="61"/>
      <c r="D99" s="61"/>
      <c r="E99" s="61"/>
      <c r="F99" s="61"/>
      <c r="G99" s="61"/>
      <c r="H99" s="61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ht="19.5" customHeight="1">
      <c r="A100" s="61"/>
      <c r="B100" s="154"/>
      <c r="C100" s="61"/>
      <c r="D100" s="61"/>
      <c r="E100" s="61"/>
      <c r="F100" s="61"/>
      <c r="G100" s="61"/>
      <c r="H100" s="61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</row>
    <row r="101" ht="19.5" customHeight="1">
      <c r="A101" s="61"/>
      <c r="B101" s="154"/>
      <c r="C101" s="61"/>
      <c r="D101" s="61"/>
      <c r="E101" s="61"/>
      <c r="F101" s="61"/>
      <c r="G101" s="61"/>
      <c r="H101" s="61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ht="19.5" customHeight="1">
      <c r="A102" s="61"/>
      <c r="B102" s="154"/>
      <c r="C102" s="61"/>
      <c r="D102" s="61"/>
      <c r="E102" s="61"/>
      <c r="F102" s="61"/>
      <c r="G102" s="61"/>
      <c r="H102" s="61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</row>
    <row r="103" ht="19.5" customHeight="1">
      <c r="A103" s="61"/>
      <c r="B103" s="154"/>
      <c r="C103" s="61"/>
      <c r="D103" s="61"/>
      <c r="E103" s="61"/>
      <c r="F103" s="61"/>
      <c r="G103" s="61"/>
      <c r="H103" s="61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</row>
    <row r="104" ht="19.5" customHeight="1">
      <c r="A104" s="61"/>
      <c r="B104" s="154"/>
      <c r="C104" s="61"/>
      <c r="D104" s="61"/>
      <c r="E104" s="61"/>
      <c r="F104" s="61"/>
      <c r="G104" s="61"/>
      <c r="H104" s="61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</row>
    <row r="105" ht="19.5" customHeight="1">
      <c r="A105" s="61"/>
      <c r="B105" s="154"/>
      <c r="C105" s="61"/>
      <c r="D105" s="61"/>
      <c r="E105" s="61"/>
      <c r="F105" s="61"/>
      <c r="G105" s="61"/>
      <c r="H105" s="61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</row>
    <row r="106" ht="19.5" customHeight="1">
      <c r="A106" s="61"/>
      <c r="B106" s="154"/>
      <c r="C106" s="61"/>
      <c r="D106" s="61"/>
      <c r="E106" s="61"/>
      <c r="F106" s="61"/>
      <c r="G106" s="61"/>
      <c r="H106" s="61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ht="19.5" customHeight="1">
      <c r="A107" s="61"/>
      <c r="B107" s="154"/>
      <c r="C107" s="61"/>
      <c r="D107" s="61"/>
      <c r="E107" s="61"/>
      <c r="F107" s="61"/>
      <c r="G107" s="61"/>
      <c r="H107" s="61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</row>
    <row r="108" ht="19.5" customHeight="1">
      <c r="A108" s="61"/>
      <c r="B108" s="154"/>
      <c r="C108" s="61"/>
      <c r="D108" s="61"/>
      <c r="E108" s="61"/>
      <c r="F108" s="61"/>
      <c r="G108" s="61"/>
      <c r="H108" s="61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</row>
    <row r="109" ht="19.5" customHeight="1">
      <c r="A109" s="61"/>
      <c r="B109" s="154"/>
      <c r="C109" s="61"/>
      <c r="D109" s="61"/>
      <c r="E109" s="61"/>
      <c r="F109" s="61"/>
      <c r="G109" s="61"/>
      <c r="H109" s="61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</row>
    <row r="110" ht="19.5" customHeight="1">
      <c r="A110" s="61"/>
      <c r="B110" s="154"/>
      <c r="C110" s="61"/>
      <c r="D110" s="61"/>
      <c r="E110" s="61"/>
      <c r="F110" s="61"/>
      <c r="G110" s="61"/>
      <c r="H110" s="61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</row>
    <row r="111" ht="19.5" customHeight="1">
      <c r="A111" s="61"/>
      <c r="B111" s="154"/>
      <c r="C111" s="61"/>
      <c r="D111" s="61"/>
      <c r="E111" s="61"/>
      <c r="F111" s="61"/>
      <c r="G111" s="61"/>
      <c r="H111" s="61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</row>
    <row r="112" ht="19.5" customHeight="1">
      <c r="A112" s="61"/>
      <c r="B112" s="154"/>
      <c r="C112" s="61"/>
      <c r="D112" s="61"/>
      <c r="E112" s="61"/>
      <c r="F112" s="61"/>
      <c r="G112" s="61"/>
      <c r="H112" s="61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</row>
    <row r="113" ht="19.5" customHeight="1">
      <c r="A113" s="61"/>
      <c r="B113" s="154"/>
      <c r="C113" s="61"/>
      <c r="D113" s="61"/>
      <c r="E113" s="61"/>
      <c r="F113" s="61"/>
      <c r="G113" s="61"/>
      <c r="H113" s="61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</row>
    <row r="114" ht="19.5" customHeight="1">
      <c r="A114" s="61"/>
      <c r="B114" s="154"/>
      <c r="C114" s="61"/>
      <c r="D114" s="61"/>
      <c r="E114" s="61"/>
      <c r="F114" s="61"/>
      <c r="G114" s="61"/>
      <c r="H114" s="61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</row>
    <row r="115" ht="19.5" customHeight="1">
      <c r="A115" s="61"/>
      <c r="B115" s="154"/>
      <c r="C115" s="61"/>
      <c r="D115" s="61"/>
      <c r="E115" s="61"/>
      <c r="F115" s="61"/>
      <c r="G115" s="61"/>
      <c r="H115" s="61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</row>
    <row r="116" ht="19.5" customHeight="1">
      <c r="A116" s="61"/>
      <c r="B116" s="154"/>
      <c r="C116" s="61"/>
      <c r="D116" s="61"/>
      <c r="E116" s="61"/>
      <c r="F116" s="61"/>
      <c r="G116" s="61"/>
      <c r="H116" s="61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</row>
    <row r="117" ht="19.5" customHeight="1">
      <c r="A117" s="61"/>
      <c r="B117" s="154"/>
      <c r="C117" s="61"/>
      <c r="D117" s="61"/>
      <c r="E117" s="61"/>
      <c r="F117" s="61"/>
      <c r="G117" s="61"/>
      <c r="H117" s="61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</row>
    <row r="118" ht="19.5" customHeight="1">
      <c r="A118" s="61"/>
      <c r="B118" s="154"/>
      <c r="C118" s="61"/>
      <c r="D118" s="61"/>
      <c r="E118" s="61"/>
      <c r="F118" s="61"/>
      <c r="G118" s="61"/>
      <c r="H118" s="61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</row>
    <row r="119" ht="19.5" customHeight="1">
      <c r="A119" s="61"/>
      <c r="B119" s="154"/>
      <c r="C119" s="61"/>
      <c r="D119" s="61"/>
      <c r="E119" s="61"/>
      <c r="F119" s="61"/>
      <c r="G119" s="61"/>
      <c r="H119" s="61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</row>
    <row r="120" ht="19.5" customHeight="1">
      <c r="A120" s="61"/>
      <c r="B120" s="154"/>
      <c r="C120" s="61"/>
      <c r="D120" s="61"/>
      <c r="E120" s="61"/>
      <c r="F120" s="61"/>
      <c r="G120" s="61"/>
      <c r="H120" s="61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</row>
    <row r="121" ht="19.5" customHeight="1">
      <c r="A121" s="61"/>
      <c r="B121" s="154"/>
      <c r="C121" s="61"/>
      <c r="D121" s="61"/>
      <c r="E121" s="61"/>
      <c r="F121" s="61"/>
      <c r="G121" s="61"/>
      <c r="H121" s="61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</row>
    <row r="122" ht="19.5" customHeight="1">
      <c r="A122" s="61"/>
      <c r="B122" s="154"/>
      <c r="C122" s="61"/>
      <c r="D122" s="61"/>
      <c r="E122" s="61"/>
      <c r="F122" s="61"/>
      <c r="G122" s="61"/>
      <c r="H122" s="61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</row>
    <row r="123" ht="19.5" customHeight="1">
      <c r="A123" s="61"/>
      <c r="B123" s="154"/>
      <c r="C123" s="61"/>
      <c r="D123" s="61"/>
      <c r="E123" s="61"/>
      <c r="F123" s="61"/>
      <c r="G123" s="61"/>
      <c r="H123" s="61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</row>
    <row r="124" ht="19.5" customHeight="1">
      <c r="A124" s="61"/>
      <c r="B124" s="154"/>
      <c r="C124" s="61"/>
      <c r="D124" s="61"/>
      <c r="E124" s="61"/>
      <c r="F124" s="61"/>
      <c r="G124" s="61"/>
      <c r="H124" s="61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</row>
    <row r="125" ht="19.5" customHeight="1">
      <c r="A125" s="61"/>
      <c r="B125" s="154"/>
      <c r="C125" s="61"/>
      <c r="D125" s="61"/>
      <c r="E125" s="61"/>
      <c r="F125" s="61"/>
      <c r="G125" s="61"/>
      <c r="H125" s="61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</row>
    <row r="126" ht="19.5" customHeight="1">
      <c r="A126" s="61"/>
      <c r="B126" s="154"/>
      <c r="C126" s="61"/>
      <c r="D126" s="61"/>
      <c r="E126" s="61"/>
      <c r="F126" s="61"/>
      <c r="G126" s="61"/>
      <c r="H126" s="61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</row>
    <row r="127" ht="19.5" customHeight="1">
      <c r="A127" s="61"/>
      <c r="B127" s="154"/>
      <c r="C127" s="61"/>
      <c r="D127" s="61"/>
      <c r="E127" s="61"/>
      <c r="F127" s="61"/>
      <c r="G127" s="61"/>
      <c r="H127" s="61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</row>
    <row r="128" ht="19.5" customHeight="1">
      <c r="A128" s="61"/>
      <c r="B128" s="154"/>
      <c r="C128" s="61"/>
      <c r="D128" s="61"/>
      <c r="E128" s="61"/>
      <c r="F128" s="61"/>
      <c r="G128" s="61"/>
      <c r="H128" s="61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</row>
    <row r="129" ht="19.5" customHeight="1">
      <c r="A129" s="61"/>
      <c r="B129" s="154"/>
      <c r="C129" s="61"/>
      <c r="D129" s="61"/>
      <c r="E129" s="61"/>
      <c r="F129" s="61"/>
      <c r="G129" s="61"/>
      <c r="H129" s="61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</row>
    <row r="130" ht="19.5" customHeight="1">
      <c r="A130" s="61"/>
      <c r="B130" s="154"/>
      <c r="C130" s="61"/>
      <c r="D130" s="61"/>
      <c r="E130" s="61"/>
      <c r="F130" s="61"/>
      <c r="G130" s="61"/>
      <c r="H130" s="61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</row>
    <row r="131" ht="19.5" customHeight="1">
      <c r="A131" s="61"/>
      <c r="B131" s="154"/>
      <c r="C131" s="61"/>
      <c r="D131" s="61"/>
      <c r="E131" s="61"/>
      <c r="F131" s="61"/>
      <c r="G131" s="61"/>
      <c r="H131" s="61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</row>
    <row r="132" ht="19.5" customHeight="1">
      <c r="A132" s="61"/>
      <c r="B132" s="154"/>
      <c r="C132" s="61"/>
      <c r="D132" s="61"/>
      <c r="E132" s="61"/>
      <c r="F132" s="61"/>
      <c r="G132" s="61"/>
      <c r="H132" s="61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</row>
    <row r="133" ht="19.5" customHeight="1">
      <c r="A133" s="61"/>
      <c r="B133" s="154"/>
      <c r="C133" s="61"/>
      <c r="D133" s="61"/>
      <c r="E133" s="61"/>
      <c r="F133" s="61"/>
      <c r="G133" s="61"/>
      <c r="H133" s="61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</row>
    <row r="134" ht="19.5" customHeight="1">
      <c r="A134" s="61"/>
      <c r="B134" s="154"/>
      <c r="C134" s="61"/>
      <c r="D134" s="61"/>
      <c r="E134" s="61"/>
      <c r="F134" s="61"/>
      <c r="G134" s="61"/>
      <c r="H134" s="61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</row>
    <row r="135" ht="19.5" customHeight="1">
      <c r="A135" s="61"/>
      <c r="B135" s="154"/>
      <c r="C135" s="61"/>
      <c r="D135" s="61"/>
      <c r="E135" s="61"/>
      <c r="F135" s="61"/>
      <c r="G135" s="61"/>
      <c r="H135" s="61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</row>
    <row r="136" ht="19.5" customHeight="1">
      <c r="A136" s="61"/>
      <c r="B136" s="154"/>
      <c r="C136" s="61"/>
      <c r="D136" s="61"/>
      <c r="E136" s="61"/>
      <c r="F136" s="61"/>
      <c r="G136" s="61"/>
      <c r="H136" s="61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</row>
    <row r="137" ht="19.5" customHeight="1">
      <c r="A137" s="61"/>
      <c r="B137" s="154"/>
      <c r="C137" s="61"/>
      <c r="D137" s="61"/>
      <c r="E137" s="61"/>
      <c r="F137" s="61"/>
      <c r="G137" s="61"/>
      <c r="H137" s="61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</row>
    <row r="138" ht="19.5" customHeight="1">
      <c r="A138" s="61"/>
      <c r="B138" s="154"/>
      <c r="C138" s="61"/>
      <c r="D138" s="61"/>
      <c r="E138" s="61"/>
      <c r="F138" s="61"/>
      <c r="G138" s="61"/>
      <c r="H138" s="61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</row>
    <row r="139" ht="19.5" customHeight="1">
      <c r="A139" s="61"/>
      <c r="B139" s="154"/>
      <c r="C139" s="61"/>
      <c r="D139" s="61"/>
      <c r="E139" s="61"/>
      <c r="F139" s="61"/>
      <c r="G139" s="61"/>
      <c r="H139" s="61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ht="19.5" customHeight="1">
      <c r="A140" s="61"/>
      <c r="B140" s="154"/>
      <c r="C140" s="61"/>
      <c r="D140" s="61"/>
      <c r="E140" s="61"/>
      <c r="F140" s="61"/>
      <c r="G140" s="61"/>
      <c r="H140" s="61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</row>
    <row r="141" ht="19.5" customHeight="1">
      <c r="A141" s="61"/>
      <c r="B141" s="154"/>
      <c r="C141" s="61"/>
      <c r="D141" s="61"/>
      <c r="E141" s="61"/>
      <c r="F141" s="61"/>
      <c r="G141" s="61"/>
      <c r="H141" s="61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</row>
    <row r="142" ht="19.5" customHeight="1">
      <c r="A142" s="61"/>
      <c r="B142" s="154"/>
      <c r="C142" s="61"/>
      <c r="D142" s="61"/>
      <c r="E142" s="61"/>
      <c r="F142" s="61"/>
      <c r="G142" s="61"/>
      <c r="H142" s="61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ht="19.5" customHeight="1">
      <c r="A143" s="61"/>
      <c r="B143" s="154"/>
      <c r="C143" s="61"/>
      <c r="D143" s="61"/>
      <c r="E143" s="61"/>
      <c r="F143" s="61"/>
      <c r="G143" s="61"/>
      <c r="H143" s="61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</row>
    <row r="144" ht="19.5" customHeight="1">
      <c r="A144" s="61"/>
      <c r="B144" s="154"/>
      <c r="C144" s="61"/>
      <c r="D144" s="61"/>
      <c r="E144" s="61"/>
      <c r="F144" s="61"/>
      <c r="G144" s="61"/>
      <c r="H144" s="61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</row>
    <row r="145" ht="19.5" customHeight="1">
      <c r="A145" s="61"/>
      <c r="B145" s="154"/>
      <c r="C145" s="61"/>
      <c r="D145" s="61"/>
      <c r="E145" s="61"/>
      <c r="F145" s="61"/>
      <c r="G145" s="61"/>
      <c r="H145" s="61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</row>
    <row r="146" ht="19.5" customHeight="1">
      <c r="A146" s="61"/>
      <c r="B146" s="154"/>
      <c r="C146" s="61"/>
      <c r="D146" s="61"/>
      <c r="E146" s="61"/>
      <c r="F146" s="61"/>
      <c r="G146" s="61"/>
      <c r="H146" s="61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</row>
    <row r="147" ht="19.5" customHeight="1">
      <c r="A147" s="61"/>
      <c r="B147" s="154"/>
      <c r="C147" s="61"/>
      <c r="D147" s="61"/>
      <c r="E147" s="61"/>
      <c r="F147" s="61"/>
      <c r="G147" s="61"/>
      <c r="H147" s="61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ht="19.5" customHeight="1">
      <c r="A148" s="61"/>
      <c r="B148" s="154"/>
      <c r="C148" s="61"/>
      <c r="D148" s="61"/>
      <c r="E148" s="61"/>
      <c r="F148" s="61"/>
      <c r="G148" s="61"/>
      <c r="H148" s="61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</row>
    <row r="149" ht="19.5" customHeight="1">
      <c r="A149" s="61"/>
      <c r="B149" s="154"/>
      <c r="C149" s="61"/>
      <c r="D149" s="61"/>
      <c r="E149" s="61"/>
      <c r="F149" s="61"/>
      <c r="G149" s="61"/>
      <c r="H149" s="61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</row>
    <row r="150" ht="19.5" customHeight="1">
      <c r="A150" s="61"/>
      <c r="B150" s="154"/>
      <c r="C150" s="61"/>
      <c r="D150" s="61"/>
      <c r="E150" s="61"/>
      <c r="F150" s="61"/>
      <c r="G150" s="61"/>
      <c r="H150" s="61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</row>
    <row r="151" ht="19.5" customHeight="1">
      <c r="A151" s="61"/>
      <c r="B151" s="154"/>
      <c r="C151" s="61"/>
      <c r="D151" s="61"/>
      <c r="E151" s="61"/>
      <c r="F151" s="61"/>
      <c r="G151" s="61"/>
      <c r="H151" s="61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</row>
    <row r="152" ht="19.5" customHeight="1">
      <c r="A152" s="61"/>
      <c r="B152" s="154"/>
      <c r="C152" s="61"/>
      <c r="D152" s="61"/>
      <c r="E152" s="61"/>
      <c r="F152" s="61"/>
      <c r="G152" s="61"/>
      <c r="H152" s="61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</row>
    <row r="153" ht="19.5" customHeight="1">
      <c r="A153" s="61"/>
      <c r="B153" s="154"/>
      <c r="C153" s="61"/>
      <c r="D153" s="61"/>
      <c r="E153" s="61"/>
      <c r="F153" s="61"/>
      <c r="G153" s="61"/>
      <c r="H153" s="61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</row>
    <row r="154" ht="19.5" customHeight="1">
      <c r="A154" s="61"/>
      <c r="B154" s="154"/>
      <c r="C154" s="61"/>
      <c r="D154" s="61"/>
      <c r="E154" s="61"/>
      <c r="F154" s="61"/>
      <c r="G154" s="61"/>
      <c r="H154" s="61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</row>
    <row r="155" ht="19.5" customHeight="1">
      <c r="A155" s="61"/>
      <c r="B155" s="154"/>
      <c r="C155" s="61"/>
      <c r="D155" s="61"/>
      <c r="E155" s="61"/>
      <c r="F155" s="61"/>
      <c r="G155" s="61"/>
      <c r="H155" s="61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</row>
    <row r="156" ht="19.5" customHeight="1">
      <c r="A156" s="61"/>
      <c r="B156" s="154"/>
      <c r="C156" s="61"/>
      <c r="D156" s="61"/>
      <c r="E156" s="61"/>
      <c r="F156" s="61"/>
      <c r="G156" s="61"/>
      <c r="H156" s="61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</row>
    <row r="157" ht="19.5" customHeight="1">
      <c r="A157" s="61"/>
      <c r="B157" s="154"/>
      <c r="C157" s="61"/>
      <c r="D157" s="61"/>
      <c r="E157" s="61"/>
      <c r="F157" s="61"/>
      <c r="G157" s="61"/>
      <c r="H157" s="61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</row>
    <row r="158" ht="19.5" customHeight="1">
      <c r="A158" s="61"/>
      <c r="B158" s="154"/>
      <c r="C158" s="61"/>
      <c r="D158" s="61"/>
      <c r="E158" s="61"/>
      <c r="F158" s="61"/>
      <c r="G158" s="61"/>
      <c r="H158" s="61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</row>
    <row r="159" ht="19.5" customHeight="1">
      <c r="A159" s="61"/>
      <c r="B159" s="154"/>
      <c r="C159" s="61"/>
      <c r="D159" s="61"/>
      <c r="E159" s="61"/>
      <c r="F159" s="61"/>
      <c r="G159" s="61"/>
      <c r="H159" s="61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</row>
    <row r="160" ht="19.5" customHeight="1">
      <c r="A160" s="61"/>
      <c r="B160" s="154"/>
      <c r="C160" s="61"/>
      <c r="D160" s="61"/>
      <c r="E160" s="61"/>
      <c r="F160" s="61"/>
      <c r="G160" s="61"/>
      <c r="H160" s="61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</row>
    <row r="161" ht="19.5" customHeight="1">
      <c r="A161" s="61"/>
      <c r="B161" s="154"/>
      <c r="C161" s="61"/>
      <c r="D161" s="61"/>
      <c r="E161" s="61"/>
      <c r="F161" s="61"/>
      <c r="G161" s="61"/>
      <c r="H161" s="61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</row>
    <row r="162" ht="19.5" customHeight="1">
      <c r="A162" s="61"/>
      <c r="B162" s="154"/>
      <c r="C162" s="61"/>
      <c r="D162" s="61"/>
      <c r="E162" s="61"/>
      <c r="F162" s="61"/>
      <c r="G162" s="61"/>
      <c r="H162" s="61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</row>
    <row r="163" ht="19.5" customHeight="1">
      <c r="A163" s="61"/>
      <c r="B163" s="154"/>
      <c r="C163" s="61"/>
      <c r="D163" s="61"/>
      <c r="E163" s="61"/>
      <c r="F163" s="61"/>
      <c r="G163" s="61"/>
      <c r="H163" s="61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</row>
    <row r="164" ht="19.5" customHeight="1">
      <c r="A164" s="61"/>
      <c r="B164" s="154"/>
      <c r="C164" s="61"/>
      <c r="D164" s="61"/>
      <c r="E164" s="61"/>
      <c r="F164" s="61"/>
      <c r="G164" s="61"/>
      <c r="H164" s="61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</row>
    <row r="165" ht="19.5" customHeight="1">
      <c r="A165" s="61"/>
      <c r="B165" s="154"/>
      <c r="C165" s="61"/>
      <c r="D165" s="61"/>
      <c r="E165" s="61"/>
      <c r="F165" s="61"/>
      <c r="G165" s="61"/>
      <c r="H165" s="61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</row>
    <row r="166" ht="19.5" customHeight="1">
      <c r="A166" s="61"/>
      <c r="B166" s="154"/>
      <c r="C166" s="61"/>
      <c r="D166" s="61"/>
      <c r="E166" s="61"/>
      <c r="F166" s="61"/>
      <c r="G166" s="61"/>
      <c r="H166" s="61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</row>
    <row r="167" ht="19.5" customHeight="1">
      <c r="A167" s="61"/>
      <c r="B167" s="154"/>
      <c r="C167" s="61"/>
      <c r="D167" s="61"/>
      <c r="E167" s="61"/>
      <c r="F167" s="61"/>
      <c r="G167" s="61"/>
      <c r="H167" s="61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</row>
    <row r="168" ht="19.5" customHeight="1">
      <c r="A168" s="61"/>
      <c r="B168" s="154"/>
      <c r="C168" s="61"/>
      <c r="D168" s="61"/>
      <c r="E168" s="61"/>
      <c r="F168" s="61"/>
      <c r="G168" s="61"/>
      <c r="H168" s="61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</row>
    <row r="169" ht="19.5" customHeight="1">
      <c r="A169" s="61"/>
      <c r="B169" s="154"/>
      <c r="C169" s="61"/>
      <c r="D169" s="61"/>
      <c r="E169" s="61"/>
      <c r="F169" s="61"/>
      <c r="G169" s="61"/>
      <c r="H169" s="61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</row>
    <row r="170" ht="19.5" customHeight="1">
      <c r="A170" s="61"/>
      <c r="B170" s="154"/>
      <c r="C170" s="61"/>
      <c r="D170" s="61"/>
      <c r="E170" s="61"/>
      <c r="F170" s="61"/>
      <c r="G170" s="61"/>
      <c r="H170" s="61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</row>
    <row r="171" ht="19.5" customHeight="1">
      <c r="A171" s="61"/>
      <c r="B171" s="154"/>
      <c r="C171" s="61"/>
      <c r="D171" s="61"/>
      <c r="E171" s="61"/>
      <c r="F171" s="61"/>
      <c r="G171" s="61"/>
      <c r="H171" s="61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</row>
    <row r="172" ht="19.5" customHeight="1">
      <c r="A172" s="61"/>
      <c r="B172" s="154"/>
      <c r="C172" s="61"/>
      <c r="D172" s="61"/>
      <c r="E172" s="61"/>
      <c r="F172" s="61"/>
      <c r="G172" s="61"/>
      <c r="H172" s="61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</row>
    <row r="173" ht="19.5" customHeight="1">
      <c r="A173" s="61"/>
      <c r="B173" s="154"/>
      <c r="C173" s="61"/>
      <c r="D173" s="61"/>
      <c r="E173" s="61"/>
      <c r="F173" s="61"/>
      <c r="G173" s="61"/>
      <c r="H173" s="61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</row>
    <row r="174" ht="19.5" customHeight="1">
      <c r="A174" s="61"/>
      <c r="B174" s="154"/>
      <c r="C174" s="61"/>
      <c r="D174" s="61"/>
      <c r="E174" s="61"/>
      <c r="F174" s="61"/>
      <c r="G174" s="61"/>
      <c r="H174" s="61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</row>
    <row r="175" ht="19.5" customHeight="1">
      <c r="A175" s="61"/>
      <c r="B175" s="154"/>
      <c r="C175" s="61"/>
      <c r="D175" s="61"/>
      <c r="E175" s="61"/>
      <c r="F175" s="61"/>
      <c r="G175" s="61"/>
      <c r="H175" s="61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</row>
    <row r="176" ht="19.5" customHeight="1">
      <c r="A176" s="61"/>
      <c r="B176" s="154"/>
      <c r="C176" s="61"/>
      <c r="D176" s="61"/>
      <c r="E176" s="61"/>
      <c r="F176" s="61"/>
      <c r="G176" s="61"/>
      <c r="H176" s="61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</row>
    <row r="177" ht="19.5" customHeight="1">
      <c r="A177" s="61"/>
      <c r="B177" s="154"/>
      <c r="C177" s="61"/>
      <c r="D177" s="61"/>
      <c r="E177" s="61"/>
      <c r="F177" s="61"/>
      <c r="G177" s="61"/>
      <c r="H177" s="61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</row>
    <row r="178" ht="19.5" customHeight="1">
      <c r="A178" s="61"/>
      <c r="B178" s="154"/>
      <c r="C178" s="61"/>
      <c r="D178" s="61"/>
      <c r="E178" s="61"/>
      <c r="F178" s="61"/>
      <c r="G178" s="61"/>
      <c r="H178" s="61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</row>
    <row r="179" ht="19.5" customHeight="1">
      <c r="A179" s="61"/>
      <c r="B179" s="154"/>
      <c r="C179" s="61"/>
      <c r="D179" s="61"/>
      <c r="E179" s="61"/>
      <c r="F179" s="61"/>
      <c r="G179" s="61"/>
      <c r="H179" s="61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</row>
    <row r="180" ht="19.5" customHeight="1">
      <c r="A180" s="61"/>
      <c r="B180" s="154"/>
      <c r="C180" s="61"/>
      <c r="D180" s="61"/>
      <c r="E180" s="61"/>
      <c r="F180" s="61"/>
      <c r="G180" s="61"/>
      <c r="H180" s="61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</row>
    <row r="181" ht="19.5" customHeight="1">
      <c r="A181" s="61"/>
      <c r="B181" s="154"/>
      <c r="C181" s="61"/>
      <c r="D181" s="61"/>
      <c r="E181" s="61"/>
      <c r="F181" s="61"/>
      <c r="G181" s="61"/>
      <c r="H181" s="61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</row>
    <row r="182" ht="19.5" customHeight="1">
      <c r="A182" s="61"/>
      <c r="B182" s="154"/>
      <c r="C182" s="61"/>
      <c r="D182" s="61"/>
      <c r="E182" s="61"/>
      <c r="F182" s="61"/>
      <c r="G182" s="61"/>
      <c r="H182" s="61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</row>
    <row r="183" ht="19.5" customHeight="1">
      <c r="A183" s="61"/>
      <c r="B183" s="154"/>
      <c r="C183" s="61"/>
      <c r="D183" s="61"/>
      <c r="E183" s="61"/>
      <c r="F183" s="61"/>
      <c r="G183" s="61"/>
      <c r="H183" s="61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</row>
    <row r="184" ht="19.5" customHeight="1">
      <c r="A184" s="61"/>
      <c r="B184" s="154"/>
      <c r="C184" s="61"/>
      <c r="D184" s="61"/>
      <c r="E184" s="61"/>
      <c r="F184" s="61"/>
      <c r="G184" s="61"/>
      <c r="H184" s="61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</row>
    <row r="185" ht="19.5" customHeight="1">
      <c r="A185" s="61"/>
      <c r="B185" s="154"/>
      <c r="C185" s="61"/>
      <c r="D185" s="61"/>
      <c r="E185" s="61"/>
      <c r="F185" s="61"/>
      <c r="G185" s="61"/>
      <c r="H185" s="61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</row>
    <row r="186" ht="19.5" customHeight="1">
      <c r="A186" s="61"/>
      <c r="B186" s="154"/>
      <c r="C186" s="61"/>
      <c r="D186" s="61"/>
      <c r="E186" s="61"/>
      <c r="F186" s="61"/>
      <c r="G186" s="61"/>
      <c r="H186" s="61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</row>
    <row r="187" ht="19.5" customHeight="1">
      <c r="A187" s="61"/>
      <c r="B187" s="154"/>
      <c r="C187" s="61"/>
      <c r="D187" s="61"/>
      <c r="E187" s="61"/>
      <c r="F187" s="61"/>
      <c r="G187" s="61"/>
      <c r="H187" s="61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</row>
    <row r="188" ht="19.5" customHeight="1">
      <c r="A188" s="61"/>
      <c r="B188" s="154"/>
      <c r="C188" s="61"/>
      <c r="D188" s="61"/>
      <c r="E188" s="61"/>
      <c r="F188" s="61"/>
      <c r="G188" s="61"/>
      <c r="H188" s="61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</row>
    <row r="189" ht="19.5" customHeight="1">
      <c r="A189" s="61"/>
      <c r="B189" s="154"/>
      <c r="C189" s="61"/>
      <c r="D189" s="61"/>
      <c r="E189" s="61"/>
      <c r="F189" s="61"/>
      <c r="G189" s="61"/>
      <c r="H189" s="61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</row>
    <row r="190" ht="19.5" customHeight="1">
      <c r="A190" s="61"/>
      <c r="B190" s="154"/>
      <c r="C190" s="61"/>
      <c r="D190" s="61"/>
      <c r="E190" s="61"/>
      <c r="F190" s="61"/>
      <c r="G190" s="61"/>
      <c r="H190" s="61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</row>
    <row r="191" ht="19.5" customHeight="1">
      <c r="A191" s="61"/>
      <c r="B191" s="154"/>
      <c r="C191" s="61"/>
      <c r="D191" s="61"/>
      <c r="E191" s="61"/>
      <c r="F191" s="61"/>
      <c r="G191" s="61"/>
      <c r="H191" s="61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</row>
    <row r="192" ht="19.5" customHeight="1">
      <c r="A192" s="61"/>
      <c r="B192" s="154"/>
      <c r="C192" s="61"/>
      <c r="D192" s="61"/>
      <c r="E192" s="61"/>
      <c r="F192" s="61"/>
      <c r="G192" s="61"/>
      <c r="H192" s="61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</row>
    <row r="193" ht="19.5" customHeight="1">
      <c r="A193" s="61"/>
      <c r="B193" s="154"/>
      <c r="C193" s="61"/>
      <c r="D193" s="61"/>
      <c r="E193" s="61"/>
      <c r="F193" s="61"/>
      <c r="G193" s="61"/>
      <c r="H193" s="61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</row>
    <row r="194" ht="19.5" customHeight="1">
      <c r="A194" s="61"/>
      <c r="B194" s="154"/>
      <c r="C194" s="61"/>
      <c r="D194" s="61"/>
      <c r="E194" s="61"/>
      <c r="F194" s="61"/>
      <c r="G194" s="61"/>
      <c r="H194" s="61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</row>
    <row r="195" ht="19.5" customHeight="1">
      <c r="A195" s="61"/>
      <c r="B195" s="154"/>
      <c r="C195" s="61"/>
      <c r="D195" s="61"/>
      <c r="E195" s="61"/>
      <c r="F195" s="61"/>
      <c r="G195" s="61"/>
      <c r="H195" s="61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</row>
    <row r="196" ht="19.5" customHeight="1">
      <c r="A196" s="61"/>
      <c r="B196" s="154"/>
      <c r="C196" s="61"/>
      <c r="D196" s="61"/>
      <c r="E196" s="61"/>
      <c r="F196" s="61"/>
      <c r="G196" s="61"/>
      <c r="H196" s="61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</row>
    <row r="197" ht="19.5" customHeight="1">
      <c r="A197" s="61"/>
      <c r="B197" s="154"/>
      <c r="C197" s="61"/>
      <c r="D197" s="61"/>
      <c r="E197" s="61"/>
      <c r="F197" s="61"/>
      <c r="G197" s="61"/>
      <c r="H197" s="61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</row>
    <row r="198" ht="19.5" customHeight="1">
      <c r="A198" s="61"/>
      <c r="B198" s="154"/>
      <c r="C198" s="61"/>
      <c r="D198" s="61"/>
      <c r="E198" s="61"/>
      <c r="F198" s="61"/>
      <c r="G198" s="61"/>
      <c r="H198" s="61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</row>
    <row r="199" ht="19.5" customHeight="1">
      <c r="A199" s="61"/>
      <c r="B199" s="154"/>
      <c r="C199" s="61"/>
      <c r="D199" s="61"/>
      <c r="E199" s="61"/>
      <c r="F199" s="61"/>
      <c r="G199" s="61"/>
      <c r="H199" s="61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</row>
    <row r="200" ht="19.5" customHeight="1">
      <c r="A200" s="61"/>
      <c r="B200" s="154"/>
      <c r="C200" s="61"/>
      <c r="D200" s="61"/>
      <c r="E200" s="61"/>
      <c r="F200" s="61"/>
      <c r="G200" s="61"/>
      <c r="H200" s="61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</row>
    <row r="201" ht="19.5" customHeight="1">
      <c r="A201" s="61"/>
      <c r="B201" s="154"/>
      <c r="C201" s="61"/>
      <c r="D201" s="61"/>
      <c r="E201" s="61"/>
      <c r="F201" s="61"/>
      <c r="G201" s="61"/>
      <c r="H201" s="61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</row>
    <row r="202" ht="19.5" customHeight="1">
      <c r="A202" s="61"/>
      <c r="B202" s="154"/>
      <c r="C202" s="61"/>
      <c r="D202" s="61"/>
      <c r="E202" s="61"/>
      <c r="F202" s="61"/>
      <c r="G202" s="61"/>
      <c r="H202" s="61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</row>
    <row r="203" ht="19.5" customHeight="1">
      <c r="A203" s="61"/>
      <c r="B203" s="154"/>
      <c r="C203" s="61"/>
      <c r="D203" s="61"/>
      <c r="E203" s="61"/>
      <c r="F203" s="61"/>
      <c r="G203" s="61"/>
      <c r="H203" s="61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</row>
    <row r="204" ht="19.5" customHeight="1">
      <c r="A204" s="61"/>
      <c r="B204" s="154"/>
      <c r="C204" s="61"/>
      <c r="D204" s="61"/>
      <c r="E204" s="61"/>
      <c r="F204" s="61"/>
      <c r="G204" s="61"/>
      <c r="H204" s="61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</row>
    <row r="205" ht="19.5" customHeight="1">
      <c r="A205" s="61"/>
      <c r="B205" s="154"/>
      <c r="C205" s="61"/>
      <c r="D205" s="61"/>
      <c r="E205" s="61"/>
      <c r="F205" s="61"/>
      <c r="G205" s="61"/>
      <c r="H205" s="61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</row>
    <row r="206" ht="19.5" customHeight="1">
      <c r="A206" s="61"/>
      <c r="B206" s="154"/>
      <c r="C206" s="61"/>
      <c r="D206" s="61"/>
      <c r="E206" s="61"/>
      <c r="F206" s="61"/>
      <c r="G206" s="61"/>
      <c r="H206" s="61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</row>
    <row r="207" ht="19.5" customHeight="1">
      <c r="A207" s="61"/>
      <c r="B207" s="154"/>
      <c r="C207" s="61"/>
      <c r="D207" s="61"/>
      <c r="E207" s="61"/>
      <c r="F207" s="61"/>
      <c r="G207" s="61"/>
      <c r="H207" s="61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</row>
    <row r="208" ht="19.5" customHeight="1">
      <c r="A208" s="61"/>
      <c r="B208" s="154"/>
      <c r="C208" s="61"/>
      <c r="D208" s="61"/>
      <c r="E208" s="61"/>
      <c r="F208" s="61"/>
      <c r="G208" s="61"/>
      <c r="H208" s="61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</row>
    <row r="209" ht="19.5" customHeight="1">
      <c r="A209" s="61"/>
      <c r="B209" s="154"/>
      <c r="C209" s="61"/>
      <c r="D209" s="61"/>
      <c r="E209" s="61"/>
      <c r="F209" s="61"/>
      <c r="G209" s="61"/>
      <c r="H209" s="61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</row>
    <row r="210" ht="19.5" customHeight="1">
      <c r="A210" s="61"/>
      <c r="B210" s="154"/>
      <c r="C210" s="61"/>
      <c r="D210" s="61"/>
      <c r="E210" s="61"/>
      <c r="F210" s="61"/>
      <c r="G210" s="61"/>
      <c r="H210" s="61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</row>
    <row r="211" ht="19.5" customHeight="1">
      <c r="A211" s="61"/>
      <c r="B211" s="154"/>
      <c r="C211" s="61"/>
      <c r="D211" s="61"/>
      <c r="E211" s="61"/>
      <c r="F211" s="61"/>
      <c r="G211" s="61"/>
      <c r="H211" s="61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</row>
    <row r="212" ht="19.5" customHeight="1">
      <c r="A212" s="61"/>
      <c r="B212" s="154"/>
      <c r="C212" s="61"/>
      <c r="D212" s="61"/>
      <c r="E212" s="61"/>
      <c r="F212" s="61"/>
      <c r="G212" s="61"/>
      <c r="H212" s="61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</row>
    <row r="213" ht="19.5" customHeight="1">
      <c r="A213" s="61"/>
      <c r="B213" s="154"/>
      <c r="C213" s="61"/>
      <c r="D213" s="61"/>
      <c r="E213" s="61"/>
      <c r="F213" s="61"/>
      <c r="G213" s="61"/>
      <c r="H213" s="61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</row>
    <row r="214" ht="19.5" customHeight="1">
      <c r="A214" s="61"/>
      <c r="B214" s="154"/>
      <c r="C214" s="61"/>
      <c r="D214" s="61"/>
      <c r="E214" s="61"/>
      <c r="F214" s="61"/>
      <c r="G214" s="61"/>
      <c r="H214" s="61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</row>
    <row r="215" ht="19.5" customHeight="1">
      <c r="A215" s="61"/>
      <c r="B215" s="154"/>
      <c r="C215" s="61"/>
      <c r="D215" s="61"/>
      <c r="E215" s="61"/>
      <c r="F215" s="61"/>
      <c r="G215" s="61"/>
      <c r="H215" s="61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</row>
    <row r="216" ht="19.5" customHeight="1">
      <c r="A216" s="61"/>
      <c r="B216" s="154"/>
      <c r="C216" s="61"/>
      <c r="D216" s="61"/>
      <c r="E216" s="61"/>
      <c r="F216" s="61"/>
      <c r="G216" s="61"/>
      <c r="H216" s="61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</row>
    <row r="217" ht="19.5" customHeight="1">
      <c r="A217" s="61"/>
      <c r="B217" s="154"/>
      <c r="C217" s="61"/>
      <c r="D217" s="61"/>
      <c r="E217" s="61"/>
      <c r="F217" s="61"/>
      <c r="G217" s="61"/>
      <c r="H217" s="61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</row>
    <row r="218" ht="19.5" customHeight="1">
      <c r="A218" s="61"/>
      <c r="B218" s="154"/>
      <c r="C218" s="61"/>
      <c r="D218" s="61"/>
      <c r="E218" s="61"/>
      <c r="F218" s="61"/>
      <c r="G218" s="61"/>
      <c r="H218" s="61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</row>
    <row r="219" ht="19.5" customHeight="1">
      <c r="A219" s="61"/>
      <c r="B219" s="154"/>
      <c r="C219" s="61"/>
      <c r="D219" s="61"/>
      <c r="E219" s="61"/>
      <c r="F219" s="61"/>
      <c r="G219" s="61"/>
      <c r="H219" s="61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</row>
    <row r="220" ht="19.5" customHeight="1">
      <c r="A220" s="61"/>
      <c r="B220" s="154"/>
      <c r="C220" s="61"/>
      <c r="D220" s="61"/>
      <c r="E220" s="61"/>
      <c r="F220" s="61"/>
      <c r="G220" s="61"/>
      <c r="H220" s="61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</row>
    <row r="221" ht="19.5" customHeight="1">
      <c r="A221" s="61"/>
      <c r="B221" s="154"/>
      <c r="C221" s="61"/>
      <c r="D221" s="61"/>
      <c r="E221" s="61"/>
      <c r="F221" s="61"/>
      <c r="G221" s="61"/>
      <c r="H221" s="61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</row>
    <row r="222" ht="19.5" customHeight="1">
      <c r="A222" s="61"/>
      <c r="B222" s="154"/>
      <c r="C222" s="61"/>
      <c r="D222" s="61"/>
      <c r="E222" s="61"/>
      <c r="F222" s="61"/>
      <c r="G222" s="61"/>
      <c r="H222" s="61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</row>
    <row r="223" ht="19.5" customHeight="1">
      <c r="A223" s="61"/>
      <c r="B223" s="154"/>
      <c r="C223" s="61"/>
      <c r="D223" s="61"/>
      <c r="E223" s="61"/>
      <c r="F223" s="61"/>
      <c r="G223" s="61"/>
      <c r="H223" s="61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</row>
    <row r="224" ht="19.5" customHeight="1">
      <c r="A224" s="61"/>
      <c r="B224" s="154"/>
      <c r="C224" s="61"/>
      <c r="D224" s="61"/>
      <c r="E224" s="61"/>
      <c r="F224" s="61"/>
      <c r="G224" s="61"/>
      <c r="H224" s="61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</row>
    <row r="225" ht="19.5" customHeight="1">
      <c r="A225" s="61"/>
      <c r="B225" s="154"/>
      <c r="C225" s="61"/>
      <c r="D225" s="61"/>
      <c r="E225" s="61"/>
      <c r="F225" s="61"/>
      <c r="G225" s="61"/>
      <c r="H225" s="61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</row>
    <row r="226" ht="19.5" customHeight="1">
      <c r="A226" s="61"/>
      <c r="B226" s="154"/>
      <c r="C226" s="61"/>
      <c r="D226" s="61"/>
      <c r="E226" s="61"/>
      <c r="F226" s="61"/>
      <c r="G226" s="61"/>
      <c r="H226" s="61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</row>
    <row r="227" ht="19.5" customHeight="1">
      <c r="A227" s="61"/>
      <c r="B227" s="154"/>
      <c r="C227" s="61"/>
      <c r="D227" s="61"/>
      <c r="E227" s="61"/>
      <c r="F227" s="61"/>
      <c r="G227" s="61"/>
      <c r="H227" s="61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</row>
    <row r="228" ht="19.5" customHeight="1">
      <c r="A228" s="61"/>
      <c r="B228" s="154"/>
      <c r="C228" s="61"/>
      <c r="D228" s="61"/>
      <c r="E228" s="61"/>
      <c r="F228" s="61"/>
      <c r="G228" s="61"/>
      <c r="H228" s="61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</row>
    <row r="229" ht="19.5" customHeight="1">
      <c r="A229" s="61"/>
      <c r="B229" s="154"/>
      <c r="C229" s="61"/>
      <c r="D229" s="61"/>
      <c r="E229" s="61"/>
      <c r="F229" s="61"/>
      <c r="G229" s="61"/>
      <c r="H229" s="61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</row>
    <row r="230" ht="19.5" customHeight="1">
      <c r="A230" s="61"/>
      <c r="B230" s="154"/>
      <c r="C230" s="61"/>
      <c r="D230" s="61"/>
      <c r="E230" s="61"/>
      <c r="F230" s="61"/>
      <c r="G230" s="61"/>
      <c r="H230" s="61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</row>
    <row r="231" ht="19.5" customHeight="1">
      <c r="A231" s="61"/>
      <c r="B231" s="154"/>
      <c r="C231" s="61"/>
      <c r="D231" s="61"/>
      <c r="E231" s="61"/>
      <c r="F231" s="61"/>
      <c r="G231" s="61"/>
      <c r="H231" s="61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</row>
    <row r="232" ht="19.5" customHeight="1">
      <c r="A232" s="61"/>
      <c r="B232" s="154"/>
      <c r="C232" s="61"/>
      <c r="D232" s="61"/>
      <c r="E232" s="61"/>
      <c r="F232" s="61"/>
      <c r="G232" s="61"/>
      <c r="H232" s="61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</row>
    <row r="233" ht="19.5" customHeight="1">
      <c r="A233" s="61"/>
      <c r="B233" s="154"/>
      <c r="C233" s="61"/>
      <c r="D233" s="61"/>
      <c r="E233" s="61"/>
      <c r="F233" s="61"/>
      <c r="G233" s="61"/>
      <c r="H233" s="61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</row>
    <row r="234" ht="19.5" customHeight="1">
      <c r="A234" s="61"/>
      <c r="B234" s="154"/>
      <c r="C234" s="61"/>
      <c r="D234" s="61"/>
      <c r="E234" s="61"/>
      <c r="F234" s="61"/>
      <c r="G234" s="61"/>
      <c r="H234" s="61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</row>
    <row r="235" ht="19.5" customHeight="1">
      <c r="A235" s="61"/>
      <c r="B235" s="154"/>
      <c r="C235" s="61"/>
      <c r="D235" s="61"/>
      <c r="E235" s="61"/>
      <c r="F235" s="61"/>
      <c r="G235" s="61"/>
      <c r="H235" s="61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</row>
    <row r="236" ht="19.5" customHeight="1">
      <c r="A236" s="61"/>
      <c r="B236" s="154"/>
      <c r="C236" s="61"/>
      <c r="D236" s="61"/>
      <c r="E236" s="61"/>
      <c r="F236" s="61"/>
      <c r="G236" s="61"/>
      <c r="H236" s="61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</row>
    <row r="237" ht="19.5" customHeight="1">
      <c r="A237" s="61"/>
      <c r="B237" s="154"/>
      <c r="C237" s="61"/>
      <c r="D237" s="61"/>
      <c r="E237" s="61"/>
      <c r="F237" s="61"/>
      <c r="G237" s="61"/>
      <c r="H237" s="61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</row>
    <row r="238" ht="19.5" customHeight="1">
      <c r="A238" s="61"/>
      <c r="B238" s="154"/>
      <c r="C238" s="61"/>
      <c r="D238" s="61"/>
      <c r="E238" s="61"/>
      <c r="F238" s="61"/>
      <c r="G238" s="61"/>
      <c r="H238" s="61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</row>
    <row r="239" ht="19.5" customHeight="1">
      <c r="A239" s="61"/>
      <c r="B239" s="154"/>
      <c r="C239" s="61"/>
      <c r="D239" s="61"/>
      <c r="E239" s="61"/>
      <c r="F239" s="61"/>
      <c r="G239" s="61"/>
      <c r="H239" s="61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</row>
    <row r="240" ht="19.5" customHeight="1">
      <c r="A240" s="61"/>
      <c r="B240" s="154"/>
      <c r="C240" s="61"/>
      <c r="D240" s="61"/>
      <c r="E240" s="61"/>
      <c r="F240" s="61"/>
      <c r="G240" s="61"/>
      <c r="H240" s="61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</row>
    <row r="241" ht="19.5" customHeight="1">
      <c r="A241" s="61"/>
      <c r="B241" s="154"/>
      <c r="C241" s="61"/>
      <c r="D241" s="61"/>
      <c r="E241" s="61"/>
      <c r="F241" s="61"/>
      <c r="G241" s="61"/>
      <c r="H241" s="61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</row>
    <row r="242" ht="19.5" customHeight="1">
      <c r="A242" s="61"/>
      <c r="B242" s="154"/>
      <c r="C242" s="61"/>
      <c r="D242" s="61"/>
      <c r="E242" s="61"/>
      <c r="F242" s="61"/>
      <c r="G242" s="61"/>
      <c r="H242" s="61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</row>
    <row r="243" ht="19.5" customHeight="1">
      <c r="A243" s="61"/>
      <c r="B243" s="154"/>
      <c r="C243" s="61"/>
      <c r="D243" s="61"/>
      <c r="E243" s="61"/>
      <c r="F243" s="61"/>
      <c r="G243" s="61"/>
      <c r="H243" s="61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</row>
    <row r="244" ht="19.5" customHeight="1">
      <c r="A244" s="61"/>
      <c r="B244" s="154"/>
      <c r="C244" s="61"/>
      <c r="D244" s="61"/>
      <c r="E244" s="61"/>
      <c r="F244" s="61"/>
      <c r="G244" s="61"/>
      <c r="H244" s="61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</row>
    <row r="245" ht="19.5" customHeight="1">
      <c r="A245" s="61"/>
      <c r="B245" s="154"/>
      <c r="C245" s="61"/>
      <c r="D245" s="61"/>
      <c r="E245" s="61"/>
      <c r="F245" s="61"/>
      <c r="G245" s="61"/>
      <c r="H245" s="61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</row>
    <row r="246" ht="19.5" customHeight="1">
      <c r="A246" s="61"/>
      <c r="B246" s="154"/>
      <c r="C246" s="61"/>
      <c r="D246" s="61"/>
      <c r="E246" s="61"/>
      <c r="F246" s="61"/>
      <c r="G246" s="61"/>
      <c r="H246" s="61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</row>
    <row r="247" ht="19.5" customHeight="1">
      <c r="A247" s="61"/>
      <c r="B247" s="154"/>
      <c r="C247" s="61"/>
      <c r="D247" s="61"/>
      <c r="E247" s="61"/>
      <c r="F247" s="61"/>
      <c r="G247" s="61"/>
      <c r="H247" s="61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</row>
    <row r="248" ht="19.5" customHeight="1">
      <c r="A248" s="61"/>
      <c r="B248" s="154"/>
      <c r="C248" s="61"/>
      <c r="D248" s="61"/>
      <c r="E248" s="61"/>
      <c r="F248" s="61"/>
      <c r="G248" s="61"/>
      <c r="H248" s="61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</row>
    <row r="249" ht="19.5" customHeight="1">
      <c r="A249" s="61"/>
      <c r="B249" s="154"/>
      <c r="C249" s="61"/>
      <c r="D249" s="61"/>
      <c r="E249" s="61"/>
      <c r="F249" s="61"/>
      <c r="G249" s="61"/>
      <c r="H249" s="61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</row>
    <row r="250" ht="19.5" customHeight="1">
      <c r="A250" s="61"/>
      <c r="B250" s="154"/>
      <c r="C250" s="61"/>
      <c r="D250" s="61"/>
      <c r="E250" s="61"/>
      <c r="F250" s="61"/>
      <c r="G250" s="61"/>
      <c r="H250" s="61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</row>
    <row r="251" ht="19.5" customHeight="1">
      <c r="A251" s="61"/>
      <c r="B251" s="154"/>
      <c r="C251" s="61"/>
      <c r="D251" s="61"/>
      <c r="E251" s="61"/>
      <c r="F251" s="61"/>
      <c r="G251" s="61"/>
      <c r="H251" s="61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</row>
    <row r="252" ht="19.5" customHeight="1">
      <c r="A252" s="61"/>
      <c r="B252" s="154"/>
      <c r="C252" s="61"/>
      <c r="D252" s="61"/>
      <c r="E252" s="61"/>
      <c r="F252" s="61"/>
      <c r="G252" s="61"/>
      <c r="H252" s="61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</row>
    <row r="253" ht="19.5" customHeight="1">
      <c r="A253" s="61"/>
      <c r="B253" s="154"/>
      <c r="C253" s="61"/>
      <c r="D253" s="61"/>
      <c r="E253" s="61"/>
      <c r="F253" s="61"/>
      <c r="G253" s="61"/>
      <c r="H253" s="61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</row>
    <row r="254" ht="19.5" customHeight="1">
      <c r="A254" s="61"/>
      <c r="B254" s="154"/>
      <c r="C254" s="61"/>
      <c r="D254" s="61"/>
      <c r="E254" s="61"/>
      <c r="F254" s="61"/>
      <c r="G254" s="61"/>
      <c r="H254" s="61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</row>
    <row r="255" ht="19.5" customHeight="1">
      <c r="A255" s="61"/>
      <c r="B255" s="154"/>
      <c r="C255" s="61"/>
      <c r="D255" s="61"/>
      <c r="E255" s="61"/>
      <c r="F255" s="61"/>
      <c r="G255" s="61"/>
      <c r="H255" s="61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</row>
    <row r="256" ht="19.5" customHeight="1">
      <c r="A256" s="61"/>
      <c r="B256" s="154"/>
      <c r="C256" s="61"/>
      <c r="D256" s="61"/>
      <c r="E256" s="61"/>
      <c r="F256" s="61"/>
      <c r="G256" s="61"/>
      <c r="H256" s="61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</row>
    <row r="257" ht="19.5" customHeight="1">
      <c r="A257" s="61"/>
      <c r="B257" s="154"/>
      <c r="C257" s="61"/>
      <c r="D257" s="61"/>
      <c r="E257" s="61"/>
      <c r="F257" s="61"/>
      <c r="G257" s="61"/>
      <c r="H257" s="61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10:H10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6.0"/>
    <col customWidth="1" min="2" max="2" width="46.14"/>
    <col customWidth="1" min="3" max="27" width="16.29"/>
  </cols>
  <sheetData>
    <row r="1" ht="27.0" customHeight="1">
      <c r="A1" s="88"/>
      <c r="B1" s="89" t="s">
        <v>39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ht="19.5" customHeight="1">
      <c r="A4" s="92">
        <v>1.0</v>
      </c>
      <c r="B4" s="93" t="s">
        <v>477</v>
      </c>
      <c r="C4" s="92">
        <v>200.0</v>
      </c>
      <c r="D4" s="92">
        <v>9.0</v>
      </c>
      <c r="E4" s="68">
        <v>8.0</v>
      </c>
      <c r="F4" s="92">
        <v>200.0</v>
      </c>
      <c r="G4" s="92">
        <v>8.0</v>
      </c>
      <c r="H4" s="92">
        <v>8.0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ht="19.5" customHeight="1">
      <c r="A5" s="92">
        <v>2.0</v>
      </c>
      <c r="B5" s="93" t="s">
        <v>478</v>
      </c>
      <c r="C5" s="92">
        <v>297.0</v>
      </c>
      <c r="D5" s="92">
        <v>6.0</v>
      </c>
      <c r="E5" s="92">
        <v>17.0</v>
      </c>
      <c r="F5" s="92">
        <v>12.0</v>
      </c>
      <c r="G5" s="92">
        <v>6.0</v>
      </c>
      <c r="H5" s="92">
        <v>9.0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ht="19.5" customHeight="1">
      <c r="A6" s="92">
        <v>3.0</v>
      </c>
      <c r="B6" s="93" t="s">
        <v>479</v>
      </c>
      <c r="C6" s="92">
        <v>212.0</v>
      </c>
      <c r="D6" s="92">
        <v>8.0</v>
      </c>
      <c r="E6" s="92">
        <v>5.0</v>
      </c>
      <c r="F6" s="92">
        <v>120.0</v>
      </c>
      <c r="G6" s="92">
        <v>8.0</v>
      </c>
      <c r="H6" s="92">
        <v>5.0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ht="19.5" customHeight="1">
      <c r="A7" s="71"/>
      <c r="B7" s="72"/>
      <c r="C7" s="68"/>
      <c r="D7" s="68"/>
      <c r="E7" s="68"/>
      <c r="F7" s="68"/>
      <c r="G7" s="68"/>
      <c r="H7" s="68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ht="19.5" customHeight="1">
      <c r="A8" s="73"/>
      <c r="B8" s="74" t="s">
        <v>60</v>
      </c>
      <c r="C8" s="75">
        <f t="shared" ref="C8:H8" si="1">SUM(C4:C7)</f>
        <v>709</v>
      </c>
      <c r="D8" s="75">
        <f t="shared" si="1"/>
        <v>23</v>
      </c>
      <c r="E8" s="75">
        <f t="shared" si="1"/>
        <v>30</v>
      </c>
      <c r="F8" s="75">
        <f t="shared" si="1"/>
        <v>332</v>
      </c>
      <c r="G8" s="75">
        <f t="shared" si="1"/>
        <v>22</v>
      </c>
      <c r="H8" s="75">
        <f t="shared" si="1"/>
        <v>22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ht="19.5" customHeight="1">
      <c r="A16" s="92">
        <v>4.0</v>
      </c>
      <c r="B16" s="93" t="s">
        <v>480</v>
      </c>
      <c r="C16" s="92">
        <v>48.0</v>
      </c>
      <c r="D16" s="92">
        <v>0.0</v>
      </c>
      <c r="E16" s="92">
        <v>0.0</v>
      </c>
      <c r="F16" s="92">
        <v>0.0</v>
      </c>
      <c r="G16" s="92">
        <v>0.0</v>
      </c>
      <c r="H16" s="92">
        <v>0.0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ht="19.5" customHeight="1">
      <c r="A17" s="92">
        <v>5.0</v>
      </c>
      <c r="B17" s="93" t="s">
        <v>481</v>
      </c>
      <c r="C17" s="92">
        <v>42.0</v>
      </c>
      <c r="D17" s="92">
        <v>0.0</v>
      </c>
      <c r="E17" s="92">
        <v>0.0</v>
      </c>
      <c r="F17" s="92">
        <v>0.0</v>
      </c>
      <c r="G17" s="92">
        <v>0.0</v>
      </c>
      <c r="H17" s="92">
        <v>0.0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ht="19.5" customHeight="1">
      <c r="A18" s="92">
        <v>6.0</v>
      </c>
      <c r="B18" s="93" t="s">
        <v>482</v>
      </c>
      <c r="C18" s="92">
        <v>24.0</v>
      </c>
      <c r="D18" s="92">
        <v>0.0</v>
      </c>
      <c r="E18" s="92">
        <v>0.0</v>
      </c>
      <c r="F18" s="92">
        <v>0.0</v>
      </c>
      <c r="G18" s="92">
        <v>0.0</v>
      </c>
      <c r="H18" s="92">
        <v>0.0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ht="19.5" customHeight="1">
      <c r="A19" s="92">
        <v>7.0</v>
      </c>
      <c r="B19" s="93" t="s">
        <v>483</v>
      </c>
      <c r="C19" s="92">
        <v>24.0</v>
      </c>
      <c r="D19" s="92">
        <v>0.0</v>
      </c>
      <c r="E19" s="92">
        <v>0.0</v>
      </c>
      <c r="F19" s="92">
        <v>0.0</v>
      </c>
      <c r="G19" s="92">
        <v>0.0</v>
      </c>
      <c r="H19" s="92">
        <v>0.0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ht="19.5" customHeight="1">
      <c r="A20" s="92">
        <v>8.0</v>
      </c>
      <c r="B20" s="93" t="s">
        <v>484</v>
      </c>
      <c r="C20" s="92">
        <v>35.0</v>
      </c>
      <c r="D20" s="92">
        <v>0.0</v>
      </c>
      <c r="E20" s="92">
        <v>0.0</v>
      </c>
      <c r="F20" s="92">
        <v>0.0</v>
      </c>
      <c r="G20" s="92">
        <v>0.0</v>
      </c>
      <c r="H20" s="92">
        <v>0.0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ht="19.5" customHeight="1">
      <c r="A21" s="92">
        <v>9.0</v>
      </c>
      <c r="B21" s="77" t="s">
        <v>485</v>
      </c>
      <c r="C21" s="92">
        <v>32.0</v>
      </c>
      <c r="D21" s="68"/>
      <c r="E21" s="68"/>
      <c r="F21" s="68"/>
      <c r="G21" s="68"/>
      <c r="H21" s="68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ht="19.5" customHeight="1">
      <c r="A22" s="92">
        <v>10.0</v>
      </c>
      <c r="B22" s="87" t="s">
        <v>486</v>
      </c>
      <c r="C22" s="100">
        <v>20.0</v>
      </c>
      <c r="D22" s="68"/>
      <c r="E22" s="68"/>
      <c r="F22" s="68"/>
      <c r="G22" s="68"/>
      <c r="H22" s="68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ht="19.5" customHeight="1">
      <c r="A23" s="92">
        <v>11.0</v>
      </c>
      <c r="B23" s="87" t="s">
        <v>487</v>
      </c>
      <c r="C23" s="100">
        <v>18.0</v>
      </c>
      <c r="D23" s="68"/>
      <c r="E23" s="68"/>
      <c r="F23" s="68"/>
      <c r="G23" s="68"/>
      <c r="H23" s="68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ht="19.5" customHeight="1">
      <c r="A24" s="92">
        <v>12.0</v>
      </c>
      <c r="B24" s="87" t="s">
        <v>488</v>
      </c>
      <c r="C24" s="100">
        <v>12.0</v>
      </c>
      <c r="D24" s="68"/>
      <c r="E24" s="68"/>
      <c r="F24" s="68"/>
      <c r="G24" s="68"/>
      <c r="H24" s="68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ht="19.5" customHeight="1">
      <c r="A25" s="92">
        <v>13.0</v>
      </c>
      <c r="B25" s="87" t="s">
        <v>489</v>
      </c>
      <c r="C25" s="86">
        <v>12.0</v>
      </c>
      <c r="D25" s="68"/>
      <c r="E25" s="68"/>
      <c r="F25" s="68"/>
      <c r="G25" s="68"/>
      <c r="H25" s="68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ht="19.5" customHeight="1">
      <c r="A26" s="96"/>
      <c r="B26" s="125"/>
      <c r="C26" s="86"/>
      <c r="D26" s="68"/>
      <c r="E26" s="68"/>
      <c r="F26" s="68"/>
      <c r="G26" s="68"/>
      <c r="H26" s="68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ht="19.5" customHeight="1">
      <c r="A27" s="96"/>
      <c r="B27" s="125"/>
      <c r="C27" s="86"/>
      <c r="D27" s="68"/>
      <c r="E27" s="68"/>
      <c r="F27" s="68"/>
      <c r="G27" s="68"/>
      <c r="H27" s="68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ht="19.5" customHeight="1">
      <c r="A28" s="96"/>
      <c r="B28" s="125"/>
      <c r="C28" s="86"/>
      <c r="D28" s="68"/>
      <c r="E28" s="68"/>
      <c r="F28" s="68"/>
      <c r="G28" s="68"/>
      <c r="H28" s="68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ht="19.5" customHeight="1">
      <c r="A29" s="127"/>
      <c r="B29" s="102" t="s">
        <v>133</v>
      </c>
      <c r="C29" s="128">
        <f t="shared" ref="C29:H29" si="3">SUM(C16:C28)</f>
        <v>267</v>
      </c>
      <c r="D29" s="128">
        <f t="shared" si="3"/>
        <v>0</v>
      </c>
      <c r="E29" s="128">
        <f t="shared" si="3"/>
        <v>0</v>
      </c>
      <c r="F29" s="128">
        <f t="shared" si="3"/>
        <v>0</v>
      </c>
      <c r="G29" s="128">
        <f t="shared" si="3"/>
        <v>0</v>
      </c>
      <c r="H29" s="128">
        <f t="shared" si="3"/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ht="19.5" customHeight="1">
      <c r="A30" s="73"/>
      <c r="B30" s="74" t="s">
        <v>107</v>
      </c>
      <c r="C30" s="75">
        <f t="shared" ref="C30:H30" si="4">C29+C14+C8</f>
        <v>976</v>
      </c>
      <c r="D30" s="75">
        <f t="shared" si="4"/>
        <v>23</v>
      </c>
      <c r="E30" s="75">
        <f t="shared" si="4"/>
        <v>30</v>
      </c>
      <c r="F30" s="75">
        <f t="shared" si="4"/>
        <v>332</v>
      </c>
      <c r="G30" s="75">
        <f t="shared" si="4"/>
        <v>22</v>
      </c>
      <c r="H30" s="75">
        <f t="shared" si="4"/>
        <v>22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</row>
    <row r="31" ht="19.5" customHeight="1">
      <c r="A31" s="59"/>
      <c r="B31" s="60"/>
      <c r="C31" s="59"/>
      <c r="D31" s="59"/>
      <c r="E31" s="59"/>
      <c r="F31" s="59"/>
      <c r="G31" s="59"/>
      <c r="H31" s="59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</row>
    <row r="32" ht="19.5" customHeight="1">
      <c r="A32" s="59"/>
      <c r="B32" s="60"/>
      <c r="C32" s="59"/>
      <c r="D32" s="59"/>
      <c r="E32" s="59"/>
      <c r="F32" s="59"/>
      <c r="G32" s="59"/>
      <c r="H32" s="59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</row>
    <row r="33" ht="19.5" customHeight="1">
      <c r="A33" s="59"/>
      <c r="B33" s="60"/>
      <c r="C33" s="59"/>
      <c r="D33" s="59"/>
      <c r="E33" s="59"/>
      <c r="F33" s="59"/>
      <c r="G33" s="59"/>
      <c r="H33" s="59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ht="19.5" customHeight="1">
      <c r="A34" s="59"/>
      <c r="B34" s="60"/>
      <c r="C34" s="59"/>
      <c r="D34" s="59"/>
      <c r="E34" s="59"/>
      <c r="F34" s="59"/>
      <c r="G34" s="59"/>
      <c r="H34" s="59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ht="19.5" customHeight="1">
      <c r="A35" s="59"/>
      <c r="B35" s="60"/>
      <c r="C35" s="59"/>
      <c r="D35" s="59"/>
      <c r="E35" s="59"/>
      <c r="F35" s="59"/>
      <c r="G35" s="59"/>
      <c r="H35" s="59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ht="19.5" customHeight="1">
      <c r="A36" s="59"/>
      <c r="B36" s="60"/>
      <c r="C36" s="59"/>
      <c r="D36" s="59"/>
      <c r="E36" s="59"/>
      <c r="F36" s="59"/>
      <c r="G36" s="59"/>
      <c r="H36" s="59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ht="19.5" customHeight="1">
      <c r="A37" s="59"/>
      <c r="B37" s="60"/>
      <c r="C37" s="59"/>
      <c r="D37" s="59"/>
      <c r="E37" s="59"/>
      <c r="F37" s="59"/>
      <c r="G37" s="59"/>
      <c r="H37" s="59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ht="19.5" customHeight="1">
      <c r="A38" s="59"/>
      <c r="B38" s="60"/>
      <c r="C38" s="59"/>
      <c r="D38" s="59"/>
      <c r="E38" s="59"/>
      <c r="F38" s="59"/>
      <c r="G38" s="59"/>
      <c r="H38" s="59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ht="19.5" customHeight="1">
      <c r="A39" s="59"/>
      <c r="B39" s="60"/>
      <c r="C39" s="59"/>
      <c r="D39" s="59"/>
      <c r="E39" s="59"/>
      <c r="F39" s="59"/>
      <c r="G39" s="59"/>
      <c r="H39" s="59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ht="19.5" customHeight="1">
      <c r="A40" s="59"/>
      <c r="B40" s="60"/>
      <c r="C40" s="59"/>
      <c r="D40" s="59"/>
      <c r="E40" s="59"/>
      <c r="F40" s="59"/>
      <c r="G40" s="59"/>
      <c r="H40" s="59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ht="19.5" customHeight="1">
      <c r="A41" s="59"/>
      <c r="B41" s="60"/>
      <c r="C41" s="59"/>
      <c r="D41" s="59"/>
      <c r="E41" s="59"/>
      <c r="F41" s="59"/>
      <c r="G41" s="59"/>
      <c r="H41" s="59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ht="19.5" customHeight="1">
      <c r="A42" s="59"/>
      <c r="B42" s="60"/>
      <c r="C42" s="59"/>
      <c r="D42" s="59"/>
      <c r="E42" s="59"/>
      <c r="F42" s="59"/>
      <c r="G42" s="59"/>
      <c r="H42" s="59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ht="19.5" customHeight="1">
      <c r="A43" s="59"/>
      <c r="B43" s="60"/>
      <c r="C43" s="59"/>
      <c r="D43" s="59"/>
      <c r="E43" s="59"/>
      <c r="F43" s="59"/>
      <c r="G43" s="59"/>
      <c r="H43" s="59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ht="19.5" customHeight="1">
      <c r="A44" s="59"/>
      <c r="B44" s="60"/>
      <c r="C44" s="59"/>
      <c r="D44" s="59"/>
      <c r="E44" s="59"/>
      <c r="F44" s="59"/>
      <c r="G44" s="59"/>
      <c r="H44" s="59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ht="19.5" customHeight="1">
      <c r="A45" s="59"/>
      <c r="B45" s="60"/>
      <c r="C45" s="59"/>
      <c r="D45" s="59"/>
      <c r="E45" s="59"/>
      <c r="F45" s="59"/>
      <c r="G45" s="59"/>
      <c r="H45" s="59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ht="19.5" customHeight="1">
      <c r="A46" s="59"/>
      <c r="B46" s="60"/>
      <c r="C46" s="59"/>
      <c r="D46" s="59"/>
      <c r="E46" s="59"/>
      <c r="F46" s="59"/>
      <c r="G46" s="59"/>
      <c r="H46" s="59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</row>
    <row r="47" ht="19.5" customHeight="1">
      <c r="A47" s="59"/>
      <c r="B47" s="60"/>
      <c r="C47" s="59"/>
      <c r="D47" s="59"/>
      <c r="E47" s="59"/>
      <c r="F47" s="59"/>
      <c r="G47" s="59"/>
      <c r="H47" s="59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</row>
    <row r="48" ht="19.5" customHeight="1">
      <c r="A48" s="59"/>
      <c r="B48" s="60"/>
      <c r="C48" s="59"/>
      <c r="D48" s="59"/>
      <c r="E48" s="59"/>
      <c r="F48" s="59"/>
      <c r="G48" s="59"/>
      <c r="H48" s="59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</row>
    <row r="49" ht="19.5" customHeight="1">
      <c r="A49" s="59"/>
      <c r="B49" s="60"/>
      <c r="C49" s="59"/>
      <c r="D49" s="59"/>
      <c r="E49" s="59"/>
      <c r="F49" s="59"/>
      <c r="G49" s="59"/>
      <c r="H49" s="59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</row>
    <row r="50" ht="19.5" customHeight="1">
      <c r="A50" s="59"/>
      <c r="B50" s="60"/>
      <c r="C50" s="59"/>
      <c r="D50" s="59"/>
      <c r="E50" s="59"/>
      <c r="F50" s="59"/>
      <c r="G50" s="59"/>
      <c r="H50" s="59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</row>
    <row r="51" ht="19.5" customHeight="1">
      <c r="A51" s="59"/>
      <c r="B51" s="60"/>
      <c r="C51" s="59"/>
      <c r="D51" s="59"/>
      <c r="E51" s="59"/>
      <c r="F51" s="59"/>
      <c r="G51" s="59"/>
      <c r="H51" s="59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</row>
    <row r="52" ht="19.5" customHeight="1">
      <c r="A52" s="59"/>
      <c r="B52" s="60"/>
      <c r="C52" s="59"/>
      <c r="D52" s="59"/>
      <c r="E52" s="59"/>
      <c r="F52" s="59"/>
      <c r="G52" s="59"/>
      <c r="H52" s="59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18.29"/>
    <col customWidth="1" min="2" max="27" width="16.29"/>
  </cols>
  <sheetData>
    <row r="1" ht="27.0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58.5" customHeight="1">
      <c r="A3" s="5" t="s">
        <v>9</v>
      </c>
      <c r="B3" s="6">
        <v>29.0</v>
      </c>
      <c r="C3" s="6">
        <f>Thiruvananthapuram!C8+Kollam!C8+Pathanamthitta!C8+Alappuzha!C8+Kottayam!C8+Idukki!C8+Ernakulam!C8+Thrissur!C8+Palakkad!C8+Malappuram!C8+Kozhikode!C8+Wayanad!C8+Kannur!C9+Kasaragod!C8</f>
        <v>20250</v>
      </c>
      <c r="D3" s="6">
        <f>Thiruvananthapuram!D8+Kollam!D8+Pathanamthitta!D8+Alappuzha!D8+Kottayam!D8+Idukki!D8+Ernakulam!D8+Thrissur!D8+Palakkad!D8+Malappuram!D8+Kozhikode!D8+Wayanad!D8+Kannur!D9+Kasaragod!D8</f>
        <v>1519</v>
      </c>
      <c r="E3" s="6">
        <f>Thiruvananthapuram!E8+Kollam!E8+Pathanamthitta!E8+Alappuzha!E8+Kottayam!E8+Idukki!E8+Ernakulam!E8+Thrissur!E8+Palakkad!E8+Malappuram!E8+Kozhikode!E8+Wayanad!E8+Kannur!E9+Kasaragod!E8</f>
        <v>789</v>
      </c>
      <c r="F3" s="6">
        <f>Thiruvananthapuram!F8+Kollam!F8+Pathanamthitta!F8+Alappuzha!F8+Kottayam!F8+Idukki!F8+Ernakulam!F8+Thrissur!F8+Palakkad!F8+Malappuram!F8+Kozhikode!F8+Wayanad!F8+Kannur!F9+Kasaragod!F8</f>
        <v>8520</v>
      </c>
      <c r="G3" s="6">
        <f>Thiruvananthapuram!G8+Kollam!G8+Pathanamthitta!G8+Alappuzha!G8+Kottayam!G8+Idukki!G8+Ernakulam!G8+Thrissur!G8+Palakkad!G8+Malappuram!G8+Kozhikode!G8+Wayanad!G8+Kannur!G9+Kasaragod!G8</f>
        <v>803</v>
      </c>
      <c r="H3" s="6">
        <f>Thiruvananthapuram!H8+Kollam!H8+Pathanamthitta!H8+Alappuzha!H8+Kottayam!H8+Idukki!H8+Ernakulam!H8+Thrissur!H8+Palakkad!H8+Malappuram!H8+Kozhikode!H8+Wayanad!H8+Kannur!H9+Kasaragod!H8</f>
        <v>483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57.75" customHeight="1">
      <c r="A4" s="5" t="s">
        <v>10</v>
      </c>
      <c r="B4" s="6">
        <v>1.0</v>
      </c>
      <c r="C4" s="6">
        <f>Thiruvananthapuram!C14+Kollam!C14+Pathanamthitta!C14+Alappuzha!C14+Kottayam!C14+Idukki!C14+Ernakulam!C14+Thrissur!C14+Palakkad!C14+Malappuram!C14+Kozhikode!C14+Wayanad!C14+Kannur!C14+Kasaragod!C14</f>
        <v>1152</v>
      </c>
      <c r="D4" s="6">
        <f>Thiruvananthapuram!D14+Kollam!D14+Pathanamthitta!D14+Alappuzha!D14+Kottayam!D14+Idukki!D14+Ernakulam!D14+Thrissur!D14+Palakkad!D14+Malappuram!D14+Kozhikode!D14+Wayanad!D14+Kannur!D14+Kasaragod!D14</f>
        <v>38</v>
      </c>
      <c r="E4" s="6">
        <f>Thiruvananthapuram!E14+Kollam!E14+Pathanamthitta!E14+Alappuzha!E14+Kottayam!E14+Idukki!E14+Ernakulam!E14+Thrissur!E14+Palakkad!E14+Malappuram!E14+Kozhikode!E14+Wayanad!E14+Kannur!E14+Kasaragod!E14</f>
        <v>51</v>
      </c>
      <c r="F4" s="6">
        <f>Thiruvananthapuram!F14+Kollam!F14+Pathanamthitta!F14+Alappuzha!F14+Kottayam!F14+Idukki!F14+Ernakulam!F14+Thrissur!F14+Palakkad!F14+Malappuram!F14+Kozhikode!F14+Wayanad!F14+Kannur!F14+Kasaragod!F14</f>
        <v>100</v>
      </c>
      <c r="G4" s="6">
        <f>Thiruvananthapuram!G14+Kollam!G14+Pathanamthitta!G14+Alappuzha!G14+Kottayam!G14+Idukki!G14+Ernakulam!G14+Thrissur!G14+Palakkad!G14+Malappuram!G14+Kozhikode!G14+Wayanad!G14+Kannur!G14+Kasaragod!G14</f>
        <v>10</v>
      </c>
      <c r="H4" s="6">
        <f>Thiruvananthapuram!H14+Kollam!H14+Pathanamthitta!H14+Alappuzha!H14+Kottayam!H14+Idukki!H14+Ernakulam!H14+Thrissur!H14+Palakkad!H14+Malappuram!H14+Kozhikode!H14+Wayanad!H14+Kannur!H14+Kasaragod!H14</f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54.75" customHeight="1">
      <c r="A5" s="5" t="s">
        <v>11</v>
      </c>
      <c r="B5" s="6">
        <f>B6-B4-B3</f>
        <v>375</v>
      </c>
      <c r="C5" s="6">
        <f>sum(Thiruvananthapuram!C56+Kollam!C40+Pathanamthitta!C33+Alappuzha!C47+Kottayam!C40+Idukki!C51+Ernakulam!C64+Thrissur!C53+Palakkad!C44+Malappuram!C46+Kozhikode!C43+Wayanad!C39+Kannur!C56+Kasaragod!C29)</f>
        <v>24437</v>
      </c>
      <c r="D5" s="6">
        <f>sum(Thiruvananthapuram!D56+Kollam!D40+Pathanamthitta!D33+Alappuzha!D47+Kottayam!D40+Idukki!D51+Ernakulam!D64+Thrissur!D53+Palakkad!D44+Malappuram!D46+Kozhikode!D43+Wayanad!D39+Kannur!D56+Kasaragod!D29)</f>
        <v>250</v>
      </c>
      <c r="E5" s="6">
        <f>sum(Thiruvananthapuram!E56+Kollam!E40+Pathanamthitta!E33+Alappuzha!E47+Kottayam!E40+Idukki!E51+Ernakulam!E64+Thrissur!E53+Palakkad!E44+Malappuram!E46+Kozhikode!E43+Wayanad!E39+Kannur!E56+Kasaragod!E29)</f>
        <v>131</v>
      </c>
      <c r="F5" s="6">
        <f>sum(Thiruvananthapuram!F56+Kollam!F40+Pathanamthitta!F33+Alappuzha!F47+Kottayam!F40+Idukki!F51+Ernakulam!F64+Thrissur!F53+Palakkad!F44+Malappuram!F46+Kozhikode!F43+Wayanad!F39+Kannur!F56+Kasaragod!F29)</f>
        <v>1213</v>
      </c>
      <c r="G5" s="6">
        <f>sum(Thiruvananthapuram!G56+Kollam!G40+Pathanamthitta!G33+Alappuzha!G47+Kottayam!G40+Idukki!G51+Ernakulam!G64+Thrissur!G53+Palakkad!G44+Malappuram!G46+Kozhikode!G43+Wayanad!G39+Kannur!G56+Kasaragod!G29)</f>
        <v>77</v>
      </c>
      <c r="H5" s="6">
        <f>sum(Thiruvananthapuram!H56+Kollam!H40+Pathanamthitta!H33+Alappuzha!H47+Kottayam!H40+Idukki!H51+Ernakulam!H64+Thrissur!H53+Palakkad!H44+Malappuram!H46+Kozhikode!H43+Wayanad!H39+Kannur!H56+Kasaragod!H29)</f>
        <v>43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7" t="s">
        <v>12</v>
      </c>
      <c r="B6" s="8">
        <f>'Summary - Government'!B17</f>
        <v>405</v>
      </c>
      <c r="C6" s="8">
        <f t="shared" ref="C6:H6" si="1">SUM(C3:C5)</f>
        <v>45839</v>
      </c>
      <c r="D6" s="8">
        <f t="shared" si="1"/>
        <v>1807</v>
      </c>
      <c r="E6" s="8">
        <f t="shared" si="1"/>
        <v>971</v>
      </c>
      <c r="F6" s="8">
        <f t="shared" si="1"/>
        <v>9833</v>
      </c>
      <c r="G6" s="8">
        <f t="shared" si="1"/>
        <v>890</v>
      </c>
      <c r="H6" s="8">
        <f t="shared" si="1"/>
        <v>532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9" t="s">
        <v>13</v>
      </c>
      <c r="B7" s="10">
        <v>676.0</v>
      </c>
      <c r="C7" s="10">
        <v>82081.0</v>
      </c>
      <c r="D7" s="10">
        <v>6079.0</v>
      </c>
      <c r="E7" s="10">
        <v>1579.0</v>
      </c>
      <c r="F7" s="10">
        <v>0.0</v>
      </c>
      <c r="G7" s="10">
        <v>0.0</v>
      </c>
      <c r="H7" s="10">
        <v>0.0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9" t="s">
        <v>14</v>
      </c>
      <c r="B8" s="10">
        <v>165.0</v>
      </c>
      <c r="C8" s="10">
        <v>4750.0</v>
      </c>
      <c r="D8" s="10">
        <v>72.0</v>
      </c>
      <c r="E8" s="10">
        <v>64.0</v>
      </c>
      <c r="F8" s="10">
        <v>0.0</v>
      </c>
      <c r="G8" s="10">
        <v>0.0</v>
      </c>
      <c r="H8" s="10">
        <v>0.0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>
      <c r="A9" s="7" t="s">
        <v>15</v>
      </c>
      <c r="B9" s="12">
        <f t="shared" ref="B9:H9" si="2">B6+B7+B8</f>
        <v>1246</v>
      </c>
      <c r="C9" s="12">
        <f t="shared" si="2"/>
        <v>132670</v>
      </c>
      <c r="D9" s="12">
        <f t="shared" si="2"/>
        <v>7958</v>
      </c>
      <c r="E9" s="12">
        <f t="shared" si="2"/>
        <v>2614</v>
      </c>
      <c r="F9" s="12">
        <f t="shared" si="2"/>
        <v>9833</v>
      </c>
      <c r="G9" s="12">
        <f t="shared" si="2"/>
        <v>890</v>
      </c>
      <c r="H9" s="12">
        <f t="shared" si="2"/>
        <v>532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9.5" customHeight="1">
      <c r="A10" s="2"/>
      <c r="B10" s="13" t="s">
        <v>16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14" t="s">
        <v>17</v>
      </c>
      <c r="B13" s="6">
        <f t="shared" ref="B13:E13" si="3">B3</f>
        <v>29</v>
      </c>
      <c r="C13" s="6">
        <f t="shared" si="3"/>
        <v>20250</v>
      </c>
      <c r="D13" s="6">
        <f t="shared" si="3"/>
        <v>1519</v>
      </c>
      <c r="E13" s="6">
        <f t="shared" si="3"/>
        <v>789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14" t="s">
        <v>18</v>
      </c>
      <c r="B14" s="6">
        <f t="shared" ref="B14:E14" si="4">B4</f>
        <v>1</v>
      </c>
      <c r="C14" s="6">
        <f t="shared" si="4"/>
        <v>1152</v>
      </c>
      <c r="D14" s="6">
        <f t="shared" si="4"/>
        <v>38</v>
      </c>
      <c r="E14" s="6">
        <f t="shared" si="4"/>
        <v>51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14" t="s">
        <v>19</v>
      </c>
      <c r="B15" s="6">
        <f t="shared" ref="B15:E15" si="5">B5</f>
        <v>375</v>
      </c>
      <c r="C15" s="6">
        <f t="shared" si="5"/>
        <v>24437</v>
      </c>
      <c r="D15" s="6">
        <f t="shared" si="5"/>
        <v>250</v>
      </c>
      <c r="E15" s="6">
        <f t="shared" si="5"/>
        <v>131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9.5" customHeight="1">
      <c r="A16" s="15" t="s">
        <v>15</v>
      </c>
      <c r="B16" s="16">
        <f t="shared" ref="B16:E16" si="6">SUM(B13:B15)</f>
        <v>405</v>
      </c>
      <c r="C16" s="16">
        <f t="shared" si="6"/>
        <v>45839</v>
      </c>
      <c r="D16" s="16">
        <f t="shared" si="6"/>
        <v>1807</v>
      </c>
      <c r="E16" s="16">
        <f t="shared" si="6"/>
        <v>971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H1"/>
    <mergeCell ref="B10:H10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21.71"/>
    <col customWidth="1" min="2" max="28" width="16.29"/>
  </cols>
  <sheetData>
    <row r="1" ht="27.0" customHeight="1">
      <c r="A1" s="1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9.75" customHeight="1">
      <c r="A2" s="18" t="s">
        <v>21</v>
      </c>
      <c r="B2" s="18" t="s">
        <v>2</v>
      </c>
      <c r="C2" s="18" t="s">
        <v>22</v>
      </c>
      <c r="D2" s="18" t="s">
        <v>3</v>
      </c>
      <c r="E2" s="18" t="s">
        <v>4</v>
      </c>
      <c r="F2" s="18" t="s">
        <v>5</v>
      </c>
      <c r="G2" s="19" t="s">
        <v>23</v>
      </c>
      <c r="H2" s="19" t="s">
        <v>24</v>
      </c>
      <c r="I2" s="19" t="s">
        <v>25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20" t="s">
        <v>26</v>
      </c>
      <c r="B3" s="21">
        <f>Thiruvananthapuram!A55</f>
        <v>43</v>
      </c>
      <c r="C3" s="21">
        <v>2.0</v>
      </c>
      <c r="D3" s="21">
        <f>Thiruvananthapuram!C57</f>
        <v>8335</v>
      </c>
      <c r="E3" s="21">
        <f>Thiruvananthapuram!D57</f>
        <v>436</v>
      </c>
      <c r="F3" s="21">
        <f>Thiruvananthapuram!E57</f>
        <v>208</v>
      </c>
      <c r="G3" s="21">
        <f>Thiruvananthapuram!F57</f>
        <v>1160</v>
      </c>
      <c r="H3" s="21">
        <f>Thiruvananthapuram!G57</f>
        <v>283</v>
      </c>
      <c r="I3" s="21">
        <f>Thiruvananthapuram!H57</f>
        <v>154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5" customHeight="1">
      <c r="A4" s="20" t="s">
        <v>27</v>
      </c>
      <c r="B4" s="21">
        <f>Kollam!A39</f>
        <v>26</v>
      </c>
      <c r="C4" s="21">
        <v>2.0</v>
      </c>
      <c r="D4" s="21">
        <f>Kollam!C41</f>
        <v>3491</v>
      </c>
      <c r="E4" s="21">
        <f>Kollam!D41</f>
        <v>100</v>
      </c>
      <c r="F4" s="21">
        <f>Kollam!E41</f>
        <v>61</v>
      </c>
      <c r="G4" s="21">
        <f>Kollam!F41</f>
        <v>1480</v>
      </c>
      <c r="H4" s="21">
        <f>Kollam!G41</f>
        <v>38</v>
      </c>
      <c r="I4" s="21">
        <f>Kollam!H41</f>
        <v>35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9.5" customHeight="1">
      <c r="A5" s="20" t="s">
        <v>28</v>
      </c>
      <c r="B5" s="22" t="str">
        <f>Pathanamthitta!A32</f>
        <v>19</v>
      </c>
      <c r="C5" s="21">
        <v>2.0</v>
      </c>
      <c r="D5" s="21">
        <f>Pathanamthitta!C34</f>
        <v>1704</v>
      </c>
      <c r="E5" s="21">
        <f>Pathanamthitta!D34</f>
        <v>29</v>
      </c>
      <c r="F5" s="21">
        <f>Pathanamthitta!E34</f>
        <v>27</v>
      </c>
      <c r="G5" s="21">
        <f>Pathanamthitta!F34</f>
        <v>371</v>
      </c>
      <c r="H5" s="21">
        <f>Pathanamthitta!G34</f>
        <v>25</v>
      </c>
      <c r="I5" s="21">
        <f>Pathanamthitta!H34</f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9.5" customHeight="1">
      <c r="A6" s="20" t="s">
        <v>29</v>
      </c>
      <c r="B6" s="21">
        <f>Alappuzha!A45</f>
        <v>32</v>
      </c>
      <c r="C6" s="21">
        <v>2.0</v>
      </c>
      <c r="D6" s="21">
        <f>Alappuzha!C48</f>
        <v>3270</v>
      </c>
      <c r="E6" s="21">
        <f>Alappuzha!D48</f>
        <v>134</v>
      </c>
      <c r="F6" s="21">
        <f>Alappuzha!E48</f>
        <v>95</v>
      </c>
      <c r="G6" s="21">
        <f>Alappuzha!F48</f>
        <v>879</v>
      </c>
      <c r="H6" s="21">
        <f>Alappuzha!G48</f>
        <v>114</v>
      </c>
      <c r="I6" s="21">
        <f>Alappuzha!H48</f>
        <v>12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9.5" customHeight="1">
      <c r="A7" s="20" t="s">
        <v>30</v>
      </c>
      <c r="B7" s="21">
        <f>Kottayam!A39</f>
        <v>26</v>
      </c>
      <c r="C7" s="21">
        <v>2.0</v>
      </c>
      <c r="D7" s="21">
        <f>Kottayam!C41</f>
        <v>3697</v>
      </c>
      <c r="E7" s="21">
        <f>Kottayam!D41</f>
        <v>165</v>
      </c>
      <c r="F7" s="21">
        <f>Kottayam!E41</f>
        <v>137</v>
      </c>
      <c r="G7" s="21">
        <f>Kottayam!F41</f>
        <v>452</v>
      </c>
      <c r="H7" s="21">
        <f>Kottayam!G41</f>
        <v>32</v>
      </c>
      <c r="I7" s="21">
        <f>Kottayam!H41</f>
        <v>111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20" t="s">
        <v>31</v>
      </c>
      <c r="B8" s="21">
        <f>Idukki!A48</f>
        <v>35</v>
      </c>
      <c r="C8" s="21">
        <v>2.0</v>
      </c>
      <c r="D8" s="21">
        <f>Idukki!C52</f>
        <v>1385</v>
      </c>
      <c r="E8" s="21">
        <f>Idukki!D52</f>
        <v>51</v>
      </c>
      <c r="F8" s="21">
        <f>Idukki!E52</f>
        <v>37</v>
      </c>
      <c r="G8" s="21">
        <f>Idukki!F52</f>
        <v>489</v>
      </c>
      <c r="H8" s="21">
        <f>Idukki!G52</f>
        <v>51</v>
      </c>
      <c r="I8" s="21">
        <f>Idukki!H52</f>
        <v>34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9.5" customHeight="1">
      <c r="A9" s="20" t="s">
        <v>32</v>
      </c>
      <c r="B9" s="21">
        <f>Ernakulam!A61</f>
        <v>48</v>
      </c>
      <c r="C9" s="21">
        <v>2.0</v>
      </c>
      <c r="D9" s="21">
        <f>Ernakulam!C65</f>
        <v>3633</v>
      </c>
      <c r="E9" s="21">
        <f>Ernakulam!D65</f>
        <v>128</v>
      </c>
      <c r="F9" s="21">
        <f>Ernakulam!E65</f>
        <v>60</v>
      </c>
      <c r="G9" s="21">
        <f>Ernakulam!F65</f>
        <v>736</v>
      </c>
      <c r="H9" s="21">
        <f>Ernakulam!G65</f>
        <v>55</v>
      </c>
      <c r="I9" s="21">
        <f>Ernakulam!H65</f>
        <v>34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9.5" customHeight="1">
      <c r="A10" s="20" t="s">
        <v>33</v>
      </c>
      <c r="B10" s="21">
        <f>Thrissur!A49</f>
        <v>36</v>
      </c>
      <c r="C10" s="21">
        <v>2.0</v>
      </c>
      <c r="D10" s="21">
        <f>Thrissur!C54</f>
        <v>4390</v>
      </c>
      <c r="E10" s="21">
        <f>Thrissur!D54</f>
        <v>114</v>
      </c>
      <c r="F10" s="21">
        <f>Thrissur!E54</f>
        <v>59</v>
      </c>
      <c r="G10" s="21">
        <f>Thrissur!F54</f>
        <v>583</v>
      </c>
      <c r="H10" s="21">
        <f>Thrissur!G54</f>
        <v>86</v>
      </c>
      <c r="I10" s="21">
        <f>Thrissur!H54</f>
        <v>14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9.5" customHeight="1">
      <c r="A11" s="20" t="s">
        <v>34</v>
      </c>
      <c r="B11" s="21">
        <f>Palakkad!A41</f>
        <v>27</v>
      </c>
      <c r="C11" s="21">
        <v>1.0</v>
      </c>
      <c r="D11" s="21">
        <f>Palakkad!C45</f>
        <v>1546</v>
      </c>
      <c r="E11" s="21">
        <f>Palakkad!D45</f>
        <v>44</v>
      </c>
      <c r="F11" s="21">
        <f>Palakkad!E45</f>
        <v>23</v>
      </c>
      <c r="G11" s="21">
        <f>Palakkad!F45</f>
        <v>238</v>
      </c>
      <c r="H11" s="21">
        <f>Palakkad!G45</f>
        <v>30</v>
      </c>
      <c r="I11" s="21">
        <f>Palakkad!H45</f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9.5" customHeight="1">
      <c r="A12" s="20" t="s">
        <v>35</v>
      </c>
      <c r="B12" s="21">
        <f>Malappuram!A44</f>
        <v>31</v>
      </c>
      <c r="C12" s="21">
        <v>2.0</v>
      </c>
      <c r="D12" s="21">
        <f>Malappuram!C47</f>
        <v>2702</v>
      </c>
      <c r="E12" s="21">
        <f>Malappuram!D47</f>
        <v>69</v>
      </c>
      <c r="F12" s="21">
        <f>Malappuram!E47</f>
        <v>36</v>
      </c>
      <c r="G12" s="21">
        <f>Malappuram!F47</f>
        <v>641</v>
      </c>
      <c r="H12" s="21">
        <f>Malappuram!G47</f>
        <v>36</v>
      </c>
      <c r="I12" s="21">
        <f>Malappuram!H47</f>
        <v>34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9.5" customHeight="1">
      <c r="A13" s="20" t="s">
        <v>36</v>
      </c>
      <c r="B13" s="21">
        <f>Kozhikode!A38</f>
        <v>25</v>
      </c>
      <c r="C13" s="21">
        <v>2.0</v>
      </c>
      <c r="D13" s="21">
        <f>Kozhikode!C44</f>
        <v>5145</v>
      </c>
      <c r="E13" s="21">
        <f>Kozhikode!D44</f>
        <v>233</v>
      </c>
      <c r="F13" s="21">
        <f>Kozhikode!E44</f>
        <v>104</v>
      </c>
      <c r="G13" s="21">
        <f>Kozhikode!F44</f>
        <v>1219</v>
      </c>
      <c r="H13" s="21">
        <f>Kozhikode!G44</f>
        <v>12</v>
      </c>
      <c r="I13" s="21">
        <f>Kozhikode!H44</f>
        <v>15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9.5" customHeight="1">
      <c r="A14" s="20" t="s">
        <v>37</v>
      </c>
      <c r="B14" s="21">
        <f>Wayanad!A36</f>
        <v>22</v>
      </c>
      <c r="C14" s="21">
        <v>1.0</v>
      </c>
      <c r="D14" s="21">
        <f>Wayanad!C40</f>
        <v>1308</v>
      </c>
      <c r="E14" s="21">
        <f>Wayanad!D40</f>
        <v>38</v>
      </c>
      <c r="F14" s="21">
        <f>Wayanad!E40</f>
        <v>18</v>
      </c>
      <c r="G14" s="21">
        <f>Wayanad!F40</f>
        <v>356</v>
      </c>
      <c r="H14" s="21">
        <f>Wayanad!G40</f>
        <v>31</v>
      </c>
      <c r="I14" s="21">
        <f>Wayanad!H40</f>
        <v>18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9.5" customHeight="1">
      <c r="A15" s="20" t="s">
        <v>38</v>
      </c>
      <c r="B15" s="21">
        <f>Kannur!A52</f>
        <v>41</v>
      </c>
      <c r="C15" s="21">
        <v>4.0</v>
      </c>
      <c r="D15" s="21">
        <f>Kannur!C57</f>
        <v>4257</v>
      </c>
      <c r="E15" s="21">
        <f>Kannur!D57</f>
        <v>243</v>
      </c>
      <c r="F15" s="21">
        <f>Kannur!E57</f>
        <v>76</v>
      </c>
      <c r="G15" s="21">
        <f>Kannur!F57</f>
        <v>897</v>
      </c>
      <c r="H15" s="21">
        <f>Kannur!G57</f>
        <v>75</v>
      </c>
      <c r="I15" s="21">
        <f>Kannur!H57</f>
        <v>29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9.5" customHeight="1">
      <c r="A16" s="20" t="s">
        <v>39</v>
      </c>
      <c r="B16" s="21">
        <f>Kasaragod!A25</f>
        <v>13</v>
      </c>
      <c r="C16" s="21">
        <v>3.0</v>
      </c>
      <c r="D16" s="21">
        <f>Kasaragod!C30</f>
        <v>976</v>
      </c>
      <c r="E16" s="21">
        <f>Kasaragod!D30</f>
        <v>23</v>
      </c>
      <c r="F16" s="21">
        <f>Kasaragod!E30</f>
        <v>30</v>
      </c>
      <c r="G16" s="21">
        <f>Kasaragod!F30</f>
        <v>332</v>
      </c>
      <c r="H16" s="21">
        <f>Kasaragod!G30</f>
        <v>22</v>
      </c>
      <c r="I16" s="21">
        <f>Kasaragod!H30</f>
        <v>22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9.5" customHeight="1">
      <c r="A17" s="23" t="s">
        <v>15</v>
      </c>
      <c r="B17" s="24">
        <f t="shared" ref="B17:I17" si="1">SUM(B3:B16)</f>
        <v>405</v>
      </c>
      <c r="C17" s="24">
        <f t="shared" si="1"/>
        <v>29</v>
      </c>
      <c r="D17" s="24">
        <f t="shared" si="1"/>
        <v>45839</v>
      </c>
      <c r="E17" s="24">
        <f t="shared" si="1"/>
        <v>1807</v>
      </c>
      <c r="F17" s="24">
        <f t="shared" si="1"/>
        <v>971</v>
      </c>
      <c r="G17" s="24">
        <f t="shared" si="1"/>
        <v>9833</v>
      </c>
      <c r="H17" s="24">
        <f t="shared" si="1"/>
        <v>890</v>
      </c>
      <c r="I17" s="24">
        <f t="shared" si="1"/>
        <v>532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2"/>
      <c r="B18" s="25" t="s">
        <v>40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2"/>
      <c r="B19" s="25" t="s">
        <v>41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9.5" customHeight="1">
      <c r="A20" s="2"/>
      <c r="B20" s="2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9.5" customHeight="1">
      <c r="A21" s="27" t="s">
        <v>2</v>
      </c>
      <c r="B21" s="4">
        <f>B17</f>
        <v>405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19.5" customHeight="1">
      <c r="A22" s="27" t="s">
        <v>22</v>
      </c>
      <c r="B22" s="4">
        <f>C17</f>
        <v>29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19.5" customHeight="1">
      <c r="A23" s="27" t="s">
        <v>3</v>
      </c>
      <c r="B23" s="4">
        <f>D17</f>
        <v>45839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19.5" customHeight="1">
      <c r="A24" s="27" t="s">
        <v>4</v>
      </c>
      <c r="B24" s="4">
        <f>E17</f>
        <v>1807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19.5" customHeight="1">
      <c r="A25" s="27" t="s">
        <v>5</v>
      </c>
      <c r="B25" s="4">
        <f>F17</f>
        <v>971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B18:I18"/>
    <mergeCell ref="B19:I19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14"/>
    <col customWidth="1" min="2" max="6" width="14.43"/>
    <col customWidth="1" min="9" max="9" width="22.57"/>
  </cols>
  <sheetData>
    <row r="1">
      <c r="A1" s="28" t="s">
        <v>42</v>
      </c>
      <c r="B1" s="29"/>
      <c r="C1" s="29"/>
      <c r="D1" s="29"/>
      <c r="E1" s="29"/>
      <c r="F1" s="29"/>
      <c r="G1" s="29"/>
      <c r="H1" s="29"/>
      <c r="I1" s="3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>
      <c r="A2" s="32" t="s">
        <v>21</v>
      </c>
      <c r="B2" s="33" t="s">
        <v>43</v>
      </c>
      <c r="C2" s="34" t="s">
        <v>44</v>
      </c>
      <c r="D2" s="30"/>
      <c r="E2" s="34" t="s">
        <v>45</v>
      </c>
      <c r="F2" s="30"/>
      <c r="G2" s="34" t="s">
        <v>46</v>
      </c>
      <c r="H2" s="30"/>
      <c r="I2" s="35" t="s">
        <v>47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>
      <c r="A3" s="20"/>
      <c r="B3" s="36"/>
      <c r="C3" s="37" t="s">
        <v>15</v>
      </c>
      <c r="D3" s="37" t="s">
        <v>48</v>
      </c>
      <c r="E3" s="37" t="s">
        <v>15</v>
      </c>
      <c r="F3" s="37" t="s">
        <v>48</v>
      </c>
      <c r="G3" s="37" t="s">
        <v>15</v>
      </c>
      <c r="H3" s="37" t="s">
        <v>48</v>
      </c>
      <c r="I3" s="36"/>
    </row>
    <row r="4">
      <c r="A4" s="20" t="s">
        <v>26</v>
      </c>
      <c r="B4" s="38">
        <v>2.0</v>
      </c>
      <c r="C4" s="38">
        <f>Thiruvananthapuram!C8</f>
        <v>3522</v>
      </c>
      <c r="D4" s="38">
        <f>Thiruvananthapuram!F8</f>
        <v>1008</v>
      </c>
      <c r="E4" s="38">
        <f>Thiruvananthapuram!D8</f>
        <v>394</v>
      </c>
      <c r="F4" s="38">
        <f>Thiruvananthapuram!G8</f>
        <v>273</v>
      </c>
      <c r="G4" s="38">
        <f>Thiruvananthapuram!E8</f>
        <v>148</v>
      </c>
      <c r="H4" s="39">
        <f>Thiruvananthapuram!H8</f>
        <v>148</v>
      </c>
      <c r="I4" s="40">
        <v>216.0</v>
      </c>
    </row>
    <row r="5">
      <c r="A5" s="20" t="s">
        <v>27</v>
      </c>
      <c r="B5" s="38">
        <v>2.0</v>
      </c>
      <c r="C5" s="38">
        <f>Kollam!C8</f>
        <v>1287</v>
      </c>
      <c r="D5" s="38">
        <f>Kollam!F8</f>
        <v>1287</v>
      </c>
      <c r="E5" s="38">
        <f>Kollam!D8</f>
        <v>47</v>
      </c>
      <c r="F5" s="38">
        <f>Kollam!G8</f>
        <v>22</v>
      </c>
      <c r="G5" s="38">
        <f>Kollam!E8</f>
        <v>39</v>
      </c>
      <c r="H5" s="39">
        <f>Kollam!H8</f>
        <v>22</v>
      </c>
      <c r="I5" s="41">
        <v>210.0</v>
      </c>
    </row>
    <row r="6">
      <c r="A6" s="20" t="s">
        <v>28</v>
      </c>
      <c r="B6" s="38">
        <v>2.0</v>
      </c>
      <c r="C6" s="38">
        <f>Pathanamthitta!C8</f>
        <v>648</v>
      </c>
      <c r="D6" s="38">
        <f>Pathanamthitta!F8</f>
        <v>323</v>
      </c>
      <c r="E6" s="38">
        <f>Pathanamthitta!D8</f>
        <v>12</v>
      </c>
      <c r="F6" s="38">
        <f>Pathanamthitta!G8</f>
        <v>12</v>
      </c>
      <c r="G6" s="38">
        <f>Pathanamthitta!E8</f>
        <v>17</v>
      </c>
      <c r="H6" s="39">
        <f>Pathanamthitta!H8</f>
        <v>14</v>
      </c>
      <c r="I6" s="41">
        <v>85.0</v>
      </c>
    </row>
    <row r="7">
      <c r="A7" s="20" t="s">
        <v>29</v>
      </c>
      <c r="B7" s="38">
        <v>2.0</v>
      </c>
      <c r="C7" s="38">
        <f>Alappuzha!C8</f>
        <v>1191</v>
      </c>
      <c r="D7" s="38">
        <f>Alappuzha!F8</f>
        <v>794</v>
      </c>
      <c r="E7" s="38">
        <f>Alappuzha!D8</f>
        <v>129</v>
      </c>
      <c r="F7" s="38">
        <f>Alappuzha!G8</f>
        <v>114</v>
      </c>
      <c r="G7" s="38">
        <f>Alappuzha!E8</f>
        <v>82</v>
      </c>
      <c r="H7" s="39">
        <f>Alappuzha!H8</f>
        <v>12</v>
      </c>
      <c r="I7" s="41">
        <v>140.0</v>
      </c>
    </row>
    <row r="8">
      <c r="A8" s="20" t="s">
        <v>30</v>
      </c>
      <c r="B8" s="38">
        <v>2.0</v>
      </c>
      <c r="C8" s="38">
        <f>Kottayam!C8</f>
        <v>2176</v>
      </c>
      <c r="D8" s="38">
        <f>Kottayam!F8</f>
        <v>350</v>
      </c>
      <c r="E8" s="38">
        <f>Kottayam!D8</f>
        <v>162</v>
      </c>
      <c r="F8" s="38">
        <f>Kottayam!G8</f>
        <v>32</v>
      </c>
      <c r="G8" s="38">
        <f>Kottayam!E8</f>
        <v>132</v>
      </c>
      <c r="H8" s="39">
        <f>Kottayam!H8</f>
        <v>110</v>
      </c>
      <c r="I8" s="41">
        <v>80.0</v>
      </c>
    </row>
    <row r="9">
      <c r="A9" s="20" t="s">
        <v>31</v>
      </c>
      <c r="B9" s="38">
        <v>2.0</v>
      </c>
      <c r="C9" s="38">
        <f>Idukki!C8</f>
        <v>350</v>
      </c>
      <c r="D9" s="38">
        <f>Idukki!F8</f>
        <v>350</v>
      </c>
      <c r="E9" s="38">
        <f>Idukki!D8</f>
        <v>17</v>
      </c>
      <c r="F9" s="38">
        <f>Idukki!G8</f>
        <v>17</v>
      </c>
      <c r="G9" s="38">
        <f>Idukki!E8</f>
        <v>19</v>
      </c>
      <c r="H9" s="39">
        <f>Idukki!H8</f>
        <v>19</v>
      </c>
      <c r="I9" s="41">
        <v>48.0</v>
      </c>
    </row>
    <row r="10">
      <c r="A10" s="20" t="s">
        <v>32</v>
      </c>
      <c r="B10" s="38">
        <v>2.0</v>
      </c>
      <c r="C10" s="38">
        <f>Ernakulam!C8</f>
        <v>750</v>
      </c>
      <c r="D10" s="39">
        <f>Ernakulam!F8</f>
        <v>600</v>
      </c>
      <c r="E10" s="38">
        <f>Ernakulam!D8</f>
        <v>50</v>
      </c>
      <c r="F10" s="38">
        <f>Ernakulam!G8</f>
        <v>50</v>
      </c>
      <c r="G10" s="38">
        <f>Ernakulam!E8</f>
        <v>37</v>
      </c>
      <c r="H10" s="39">
        <f>Ernakulam!H8</f>
        <v>31</v>
      </c>
      <c r="I10" s="41">
        <v>51.0</v>
      </c>
    </row>
    <row r="11">
      <c r="A11" s="20" t="s">
        <v>33</v>
      </c>
      <c r="B11" s="38">
        <v>2.0</v>
      </c>
      <c r="C11" s="38">
        <f>Thrissur!C8</f>
        <v>1676</v>
      </c>
      <c r="D11" s="38">
        <f>Thrissur!F8</f>
        <v>329</v>
      </c>
      <c r="E11" s="38">
        <f>Thrissur!D8</f>
        <v>110</v>
      </c>
      <c r="F11" s="38">
        <f>Thrissur!G8</f>
        <v>82</v>
      </c>
      <c r="G11" s="38">
        <f>Thrissur!E8</f>
        <v>48</v>
      </c>
      <c r="H11" s="39">
        <f>Thrissur!H8</f>
        <v>11</v>
      </c>
      <c r="I11" s="41">
        <v>104.0</v>
      </c>
    </row>
    <row r="12">
      <c r="A12" s="20" t="s">
        <v>34</v>
      </c>
      <c r="B12" s="38">
        <v>1.0</v>
      </c>
      <c r="C12" s="38">
        <f>Palakkad!C8</f>
        <v>544</v>
      </c>
      <c r="D12" s="38">
        <f>Palakkad!F8</f>
        <v>200</v>
      </c>
      <c r="E12" s="38">
        <f>Palakkad!D8</f>
        <v>40</v>
      </c>
      <c r="F12" s="38">
        <f>Palakkad!G8</f>
        <v>30</v>
      </c>
      <c r="G12" s="38">
        <f>Palakkad!E8</f>
        <v>20</v>
      </c>
      <c r="H12" s="39">
        <f>Palakkad!H8</f>
        <v>3</v>
      </c>
      <c r="I12" s="41">
        <v>95.0</v>
      </c>
    </row>
    <row r="13">
      <c r="A13" s="20" t="s">
        <v>35</v>
      </c>
      <c r="B13" s="38">
        <v>2.0</v>
      </c>
      <c r="C13" s="38">
        <f>Malappuram!C8</f>
        <v>775</v>
      </c>
      <c r="D13" s="38">
        <f>Malappuram!F8</f>
        <v>565</v>
      </c>
      <c r="E13" s="38">
        <f>Malappuram!D8</f>
        <v>51</v>
      </c>
      <c r="F13" s="38">
        <f>Malappuram!G8</f>
        <v>36</v>
      </c>
      <c r="G13" s="38">
        <f>Malappuram!E8</f>
        <v>34</v>
      </c>
      <c r="H13" s="39">
        <f>Malappuram!H8</f>
        <v>33</v>
      </c>
      <c r="I13" s="41">
        <v>349.0</v>
      </c>
    </row>
    <row r="14">
      <c r="A14" s="20" t="s">
        <v>36</v>
      </c>
      <c r="B14" s="38">
        <v>2.0</v>
      </c>
      <c r="C14" s="38">
        <f>Kozhikode!C8</f>
        <v>3415</v>
      </c>
      <c r="D14" s="38">
        <f>Kozhikode!F8</f>
        <v>1219</v>
      </c>
      <c r="E14" s="38">
        <f>Kozhikode!D8</f>
        <v>215</v>
      </c>
      <c r="F14" s="38">
        <f>Kozhikode!G8</f>
        <v>12</v>
      </c>
      <c r="G14" s="38">
        <f>Kozhikode!E8</f>
        <v>98</v>
      </c>
      <c r="H14" s="39">
        <f>Kozhikode!H8</f>
        <v>15</v>
      </c>
      <c r="I14" s="41">
        <v>117.0</v>
      </c>
    </row>
    <row r="15">
      <c r="A15" s="20" t="s">
        <v>37</v>
      </c>
      <c r="B15" s="38">
        <v>1.0</v>
      </c>
      <c r="C15" s="38">
        <f>Wayanad!C8</f>
        <v>500</v>
      </c>
      <c r="D15" s="38">
        <f>Wayanad!F8</f>
        <v>316</v>
      </c>
      <c r="E15" s="38">
        <f>Wayanad!D8</f>
        <v>26</v>
      </c>
      <c r="F15" s="38">
        <f>Wayanad!G8</f>
        <v>26</v>
      </c>
      <c r="G15" s="38">
        <f>Wayanad!E8</f>
        <v>14</v>
      </c>
      <c r="H15" s="39">
        <f>Wayanad!H8</f>
        <v>14</v>
      </c>
      <c r="I15" s="41">
        <v>46.0</v>
      </c>
    </row>
    <row r="16">
      <c r="A16" s="20" t="s">
        <v>38</v>
      </c>
      <c r="B16" s="38">
        <v>4.0</v>
      </c>
      <c r="C16" s="38">
        <f>Kannur!C9</f>
        <v>2707</v>
      </c>
      <c r="D16" s="38">
        <f>Kannur!F9</f>
        <v>847</v>
      </c>
      <c r="E16" s="38">
        <f>Kannur!D9</f>
        <v>243</v>
      </c>
      <c r="F16" s="38">
        <f>Kannur!G9</f>
        <v>75</v>
      </c>
      <c r="G16" s="38">
        <f>Kannur!E9</f>
        <v>71</v>
      </c>
      <c r="H16" s="38">
        <f>Kannur!H9</f>
        <v>29</v>
      </c>
      <c r="I16" s="41">
        <v>335.0</v>
      </c>
    </row>
    <row r="17">
      <c r="A17" s="20" t="s">
        <v>39</v>
      </c>
      <c r="B17" s="38">
        <v>3.0</v>
      </c>
      <c r="C17" s="38">
        <f>Kasaragod!C8</f>
        <v>709</v>
      </c>
      <c r="D17" s="38">
        <f>Kasaragod!F8</f>
        <v>332</v>
      </c>
      <c r="E17" s="38">
        <f>Kasaragod!D8</f>
        <v>23</v>
      </c>
      <c r="F17" s="38">
        <f>Kasaragod!G8</f>
        <v>22</v>
      </c>
      <c r="G17" s="38">
        <f>Kasaragod!E8</f>
        <v>30</v>
      </c>
      <c r="H17" s="38">
        <f>Kasaragod!H8</f>
        <v>22</v>
      </c>
      <c r="I17" s="41">
        <v>52.0</v>
      </c>
    </row>
    <row r="18">
      <c r="A18" s="42" t="s">
        <v>15</v>
      </c>
      <c r="B18" s="43">
        <f t="shared" ref="B18:I18" si="1">SUM(B4:B17)</f>
        <v>29</v>
      </c>
      <c r="C18" s="43">
        <f t="shared" si="1"/>
        <v>20250</v>
      </c>
      <c r="D18" s="43">
        <f t="shared" si="1"/>
        <v>8520</v>
      </c>
      <c r="E18" s="43">
        <f t="shared" si="1"/>
        <v>1519</v>
      </c>
      <c r="F18" s="43">
        <f t="shared" si="1"/>
        <v>803</v>
      </c>
      <c r="G18" s="43">
        <f t="shared" si="1"/>
        <v>789</v>
      </c>
      <c r="H18" s="43">
        <f t="shared" si="1"/>
        <v>483</v>
      </c>
      <c r="I18" s="44">
        <f t="shared" si="1"/>
        <v>1928</v>
      </c>
    </row>
    <row r="19">
      <c r="A19" s="45" t="s">
        <v>16</v>
      </c>
      <c r="B19" s="29"/>
      <c r="C19" s="29"/>
      <c r="D19" s="29"/>
      <c r="E19" s="29"/>
      <c r="F19" s="29"/>
      <c r="G19" s="29"/>
      <c r="H19" s="29"/>
      <c r="I19" s="30"/>
    </row>
    <row r="21" ht="15.75" customHeight="1">
      <c r="A21" s="33" t="s">
        <v>43</v>
      </c>
      <c r="B21" s="34" t="s">
        <v>44</v>
      </c>
      <c r="C21" s="30"/>
      <c r="D21" s="34" t="s">
        <v>45</v>
      </c>
      <c r="E21" s="30"/>
      <c r="F21" s="34" t="s">
        <v>46</v>
      </c>
      <c r="G21" s="30"/>
    </row>
    <row r="22" ht="15.75" customHeight="1">
      <c r="A22" s="36"/>
      <c r="B22" s="37" t="s">
        <v>15</v>
      </c>
      <c r="C22" s="37" t="s">
        <v>48</v>
      </c>
      <c r="D22" s="37" t="s">
        <v>15</v>
      </c>
      <c r="E22" s="37" t="s">
        <v>48</v>
      </c>
      <c r="F22" s="37" t="s">
        <v>15</v>
      </c>
      <c r="G22" s="37" t="s">
        <v>48</v>
      </c>
    </row>
    <row r="23" ht="15.75" customHeight="1">
      <c r="A23" s="46">
        <f t="shared" ref="A23:G23" si="2">B18</f>
        <v>29</v>
      </c>
      <c r="B23" s="46">
        <f t="shared" si="2"/>
        <v>20250</v>
      </c>
      <c r="C23" s="46">
        <f t="shared" si="2"/>
        <v>8520</v>
      </c>
      <c r="D23" s="46">
        <f t="shared" si="2"/>
        <v>1519</v>
      </c>
      <c r="E23" s="46">
        <f t="shared" si="2"/>
        <v>803</v>
      </c>
      <c r="F23" s="46">
        <f t="shared" si="2"/>
        <v>789</v>
      </c>
      <c r="G23" s="46">
        <f t="shared" si="2"/>
        <v>483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1:A22"/>
    <mergeCell ref="B21:C21"/>
    <mergeCell ref="D21:E21"/>
    <mergeCell ref="F21:G21"/>
    <mergeCell ref="A1:I1"/>
    <mergeCell ref="B2:B3"/>
    <mergeCell ref="C2:D2"/>
    <mergeCell ref="E2:F2"/>
    <mergeCell ref="G2:H2"/>
    <mergeCell ref="I2:I3"/>
    <mergeCell ref="A19:I1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4.57"/>
    <col customWidth="1" min="2" max="2" width="10.43"/>
    <col customWidth="1" min="3" max="3" width="12.29"/>
    <col customWidth="1" min="4" max="4" width="19.57"/>
    <col customWidth="1" min="5" max="5" width="16.43"/>
    <col customWidth="1" min="6" max="6" width="14.43"/>
  </cols>
  <sheetData>
    <row r="1">
      <c r="A1" s="47" t="s">
        <v>49</v>
      </c>
    </row>
    <row r="2">
      <c r="A2" s="48" t="s">
        <v>21</v>
      </c>
      <c r="B2" s="49" t="s">
        <v>50</v>
      </c>
      <c r="C2" s="49" t="s">
        <v>51</v>
      </c>
      <c r="D2" s="50" t="s">
        <v>52</v>
      </c>
    </row>
    <row r="3">
      <c r="A3" s="51" t="s">
        <v>26</v>
      </c>
      <c r="B3" s="52">
        <v>2.0</v>
      </c>
      <c r="C3" s="52">
        <v>250.0</v>
      </c>
      <c r="D3" s="53">
        <v>63.0</v>
      </c>
    </row>
    <row r="4">
      <c r="A4" s="54" t="s">
        <v>27</v>
      </c>
      <c r="B4" s="55">
        <v>2.0</v>
      </c>
      <c r="C4" s="55">
        <v>130.0</v>
      </c>
      <c r="D4" s="56">
        <v>0.0</v>
      </c>
    </row>
    <row r="5">
      <c r="A5" s="51" t="s">
        <v>28</v>
      </c>
      <c r="B5" s="52">
        <v>3.0</v>
      </c>
      <c r="C5" s="52">
        <v>169.0</v>
      </c>
      <c r="D5" s="53">
        <v>95.0</v>
      </c>
    </row>
    <row r="6">
      <c r="A6" s="54" t="s">
        <v>30</v>
      </c>
      <c r="B6" s="55">
        <v>2.0</v>
      </c>
      <c r="C6" s="55">
        <v>220.0</v>
      </c>
      <c r="D6" s="56">
        <v>0.0</v>
      </c>
    </row>
    <row r="7">
      <c r="A7" s="51" t="s">
        <v>29</v>
      </c>
      <c r="B7" s="52">
        <v>2.0</v>
      </c>
      <c r="C7" s="52">
        <v>320.0</v>
      </c>
      <c r="D7" s="53">
        <v>60.0</v>
      </c>
    </row>
    <row r="8">
      <c r="A8" s="54" t="s">
        <v>31</v>
      </c>
      <c r="B8" s="55">
        <v>2.0</v>
      </c>
      <c r="C8" s="55">
        <v>150.0</v>
      </c>
      <c r="D8" s="56">
        <v>0.0</v>
      </c>
    </row>
    <row r="9">
      <c r="A9" s="51" t="s">
        <v>32</v>
      </c>
      <c r="B9" s="52">
        <v>2.0</v>
      </c>
      <c r="C9" s="52">
        <v>300.0</v>
      </c>
      <c r="D9" s="53">
        <v>135.0</v>
      </c>
    </row>
    <row r="10">
      <c r="A10" s="54" t="s">
        <v>33</v>
      </c>
      <c r="B10" s="55">
        <v>2.0</v>
      </c>
      <c r="C10" s="55">
        <v>150.0</v>
      </c>
      <c r="D10" s="53">
        <v>68.0</v>
      </c>
    </row>
    <row r="11">
      <c r="A11" s="51" t="s">
        <v>34</v>
      </c>
      <c r="B11" s="52">
        <v>1.0</v>
      </c>
      <c r="C11" s="52">
        <v>100.0</v>
      </c>
      <c r="D11" s="53">
        <v>66.0</v>
      </c>
    </row>
    <row r="12">
      <c r="A12" s="54" t="s">
        <v>35</v>
      </c>
      <c r="B12" s="55">
        <v>3.0</v>
      </c>
      <c r="C12" s="55">
        <v>167.0</v>
      </c>
      <c r="D12" s="53">
        <v>81.0</v>
      </c>
    </row>
    <row r="13">
      <c r="A13" s="51" t="s">
        <v>36</v>
      </c>
      <c r="B13" s="52">
        <v>2.0</v>
      </c>
      <c r="C13" s="52">
        <v>575.0</v>
      </c>
      <c r="D13" s="53">
        <v>57.0</v>
      </c>
    </row>
    <row r="14">
      <c r="A14" s="54" t="s">
        <v>37</v>
      </c>
      <c r="B14" s="55">
        <v>1.0</v>
      </c>
      <c r="C14" s="55">
        <v>30.0</v>
      </c>
      <c r="D14" s="56">
        <v>0.0</v>
      </c>
    </row>
    <row r="15">
      <c r="A15" s="51" t="s">
        <v>38</v>
      </c>
      <c r="B15" s="52">
        <v>5.0</v>
      </c>
      <c r="C15" s="52">
        <v>793.0</v>
      </c>
      <c r="D15" s="53">
        <v>3.0</v>
      </c>
    </row>
    <row r="16">
      <c r="A16" s="54" t="s">
        <v>53</v>
      </c>
      <c r="B16" s="55">
        <v>3.0</v>
      </c>
      <c r="C16" s="55">
        <v>204.0</v>
      </c>
      <c r="D16" s="53">
        <v>55.0</v>
      </c>
    </row>
    <row r="17">
      <c r="A17" s="57" t="s">
        <v>15</v>
      </c>
      <c r="B17" s="57">
        <f t="shared" ref="B17:D17" si="1">sum(B3:B16)</f>
        <v>32</v>
      </c>
      <c r="C17" s="57">
        <f t="shared" si="1"/>
        <v>3558</v>
      </c>
      <c r="D17" s="57">
        <f t="shared" si="1"/>
        <v>683</v>
      </c>
    </row>
    <row r="18">
      <c r="A18" s="58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18:D18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4.86"/>
    <col customWidth="1" min="2" max="2" width="46.14"/>
    <col customWidth="1" min="3" max="27" width="16.29"/>
  </cols>
  <sheetData>
    <row r="1" ht="27.0" customHeight="1">
      <c r="A1" s="59"/>
      <c r="B1" s="60" t="s">
        <v>26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ht="42.0" customHeight="1">
      <c r="A2" s="62"/>
      <c r="B2" s="63" t="s">
        <v>55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ht="19.5" customHeight="1">
      <c r="A4" s="68">
        <v>1.0</v>
      </c>
      <c r="B4" s="69" t="s">
        <v>58</v>
      </c>
      <c r="C4" s="68">
        <v>2750.0</v>
      </c>
      <c r="D4" s="68">
        <v>369.0</v>
      </c>
      <c r="E4" s="68">
        <v>135.0</v>
      </c>
      <c r="F4" s="68">
        <v>788.0</v>
      </c>
      <c r="G4" s="68">
        <v>248.0</v>
      </c>
      <c r="H4" s="68">
        <v>135.0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ht="19.5" customHeight="1">
      <c r="A5" s="68">
        <v>2.0</v>
      </c>
      <c r="B5" s="69" t="s">
        <v>59</v>
      </c>
      <c r="C5" s="68">
        <v>772.0</v>
      </c>
      <c r="D5" s="68">
        <v>25.0</v>
      </c>
      <c r="E5" s="70">
        <v>13.0</v>
      </c>
      <c r="F5" s="68">
        <v>220.0</v>
      </c>
      <c r="G5" s="68">
        <v>25.0</v>
      </c>
      <c r="H5" s="68">
        <v>13.0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ht="19.5" customHeight="1">
      <c r="A6" s="71"/>
      <c r="B6" s="72"/>
      <c r="C6" s="68"/>
      <c r="D6" s="68"/>
      <c r="E6" s="68"/>
      <c r="F6" s="68"/>
      <c r="G6" s="68"/>
      <c r="H6" s="68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</row>
    <row r="7" ht="19.5" customHeight="1">
      <c r="A7" s="71"/>
      <c r="B7" s="72"/>
      <c r="C7" s="68"/>
      <c r="D7" s="68"/>
      <c r="E7" s="68"/>
      <c r="F7" s="68"/>
      <c r="G7" s="68"/>
      <c r="H7" s="6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ht="19.5" customHeight="1">
      <c r="A8" s="73"/>
      <c r="B8" s="74" t="s">
        <v>60</v>
      </c>
      <c r="C8" s="75">
        <f t="shared" ref="C8:H8" si="1">sum(C4:C7)</f>
        <v>3522</v>
      </c>
      <c r="D8" s="75">
        <f t="shared" si="1"/>
        <v>394</v>
      </c>
      <c r="E8" s="75">
        <f t="shared" si="1"/>
        <v>148</v>
      </c>
      <c r="F8" s="75">
        <f t="shared" si="1"/>
        <v>1008</v>
      </c>
      <c r="G8" s="75">
        <f t="shared" si="1"/>
        <v>273</v>
      </c>
      <c r="H8" s="75">
        <f t="shared" si="1"/>
        <v>148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ht="19.5" customHeight="1">
      <c r="A10" s="68">
        <v>3.0</v>
      </c>
      <c r="B10" s="69" t="s">
        <v>63</v>
      </c>
      <c r="C10" s="68">
        <v>1152.0</v>
      </c>
      <c r="D10" s="68">
        <v>38.0</v>
      </c>
      <c r="E10" s="68">
        <v>51.0</v>
      </c>
      <c r="F10" s="68">
        <v>100.0</v>
      </c>
      <c r="G10" s="68">
        <v>10.0</v>
      </c>
      <c r="H10" s="68">
        <v>6.0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ht="19.5" customHeight="1">
      <c r="A14" s="73"/>
      <c r="B14" s="74" t="s">
        <v>64</v>
      </c>
      <c r="C14" s="75">
        <f t="shared" ref="C14:H14" si="2">SUM(C10:C13)</f>
        <v>1152</v>
      </c>
      <c r="D14" s="75">
        <f t="shared" si="2"/>
        <v>38</v>
      </c>
      <c r="E14" s="75">
        <f t="shared" si="2"/>
        <v>51</v>
      </c>
      <c r="F14" s="75">
        <f t="shared" si="2"/>
        <v>100</v>
      </c>
      <c r="G14" s="75">
        <f t="shared" si="2"/>
        <v>10</v>
      </c>
      <c r="H14" s="75">
        <f t="shared" si="2"/>
        <v>6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</row>
    <row r="15" ht="19.5" customHeight="1">
      <c r="A15" s="65"/>
      <c r="B15" s="76" t="s">
        <v>65</v>
      </c>
      <c r="C15" s="67" t="s">
        <v>66</v>
      </c>
      <c r="D15" s="29"/>
      <c r="E15" s="29"/>
      <c r="F15" s="29"/>
      <c r="G15" s="29"/>
      <c r="H15" s="3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</row>
    <row r="16" ht="19.5" customHeight="1">
      <c r="A16" s="68">
        <v>4.0</v>
      </c>
      <c r="B16" s="69" t="s">
        <v>67</v>
      </c>
      <c r="C16" s="68">
        <v>436.0</v>
      </c>
      <c r="D16" s="68">
        <v>0.0</v>
      </c>
      <c r="E16" s="68">
        <v>2.0</v>
      </c>
      <c r="F16" s="68">
        <v>14.0</v>
      </c>
      <c r="G16" s="68">
        <v>0.0</v>
      </c>
      <c r="H16" s="68">
        <v>0.0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ht="19.5" customHeight="1">
      <c r="A17" s="68">
        <v>5.0</v>
      </c>
      <c r="B17" s="69" t="s">
        <v>68</v>
      </c>
      <c r="C17" s="68">
        <v>225.0</v>
      </c>
      <c r="D17" s="68">
        <v>0.0</v>
      </c>
      <c r="E17" s="68">
        <v>1.0</v>
      </c>
      <c r="F17" s="68">
        <v>9.0</v>
      </c>
      <c r="G17" s="68">
        <v>0.0</v>
      </c>
      <c r="H17" s="68">
        <v>0.0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ht="19.5" customHeight="1">
      <c r="A18" s="68">
        <v>6.0</v>
      </c>
      <c r="B18" s="69" t="s">
        <v>69</v>
      </c>
      <c r="C18" s="68">
        <v>531.0</v>
      </c>
      <c r="D18" s="68">
        <v>0.0</v>
      </c>
      <c r="E18" s="68">
        <v>2.0</v>
      </c>
      <c r="F18" s="68">
        <v>7.0</v>
      </c>
      <c r="G18" s="68">
        <v>0.0</v>
      </c>
      <c r="H18" s="68">
        <v>0.0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ht="19.5" customHeight="1">
      <c r="A19" s="68">
        <v>7.0</v>
      </c>
      <c r="B19" s="69" t="s">
        <v>70</v>
      </c>
      <c r="C19" s="68">
        <v>243.0</v>
      </c>
      <c r="D19" s="68">
        <v>0.0</v>
      </c>
      <c r="E19" s="68">
        <v>1.0</v>
      </c>
      <c r="F19" s="68">
        <v>7.0</v>
      </c>
      <c r="G19" s="68">
        <v>0.0</v>
      </c>
      <c r="H19" s="68">
        <v>0.0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ht="19.5" customHeight="1">
      <c r="A20" s="68">
        <v>8.0</v>
      </c>
      <c r="B20" s="69" t="s">
        <v>71</v>
      </c>
      <c r="C20" s="68">
        <v>428.0</v>
      </c>
      <c r="D20" s="68">
        <v>4.0</v>
      </c>
      <c r="E20" s="68">
        <v>2.0</v>
      </c>
      <c r="F20" s="68">
        <v>0.0</v>
      </c>
      <c r="G20" s="68">
        <v>0.0</v>
      </c>
      <c r="H20" s="68">
        <v>0.0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ht="19.5" customHeight="1">
      <c r="A21" s="68">
        <v>9.0</v>
      </c>
      <c r="B21" s="69" t="s">
        <v>72</v>
      </c>
      <c r="C21" s="68">
        <v>226.0</v>
      </c>
      <c r="D21" s="68">
        <v>0.0</v>
      </c>
      <c r="E21" s="68">
        <v>0.0</v>
      </c>
      <c r="F21" s="68">
        <v>6.0</v>
      </c>
      <c r="G21" s="68">
        <v>0.0</v>
      </c>
      <c r="H21" s="68">
        <v>0.0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ht="19.5" customHeight="1">
      <c r="A22" s="68">
        <v>10.0</v>
      </c>
      <c r="B22" s="69" t="s">
        <v>73</v>
      </c>
      <c r="C22" s="68">
        <v>60.0</v>
      </c>
      <c r="D22" s="68">
        <v>0.0</v>
      </c>
      <c r="E22" s="68">
        <v>0.0</v>
      </c>
      <c r="F22" s="68">
        <v>9.0</v>
      </c>
      <c r="G22" s="68">
        <v>0.0</v>
      </c>
      <c r="H22" s="68">
        <v>0.0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ht="19.5" customHeight="1">
      <c r="A23" s="68">
        <v>11.0</v>
      </c>
      <c r="B23" s="69" t="s">
        <v>74</v>
      </c>
      <c r="C23" s="68">
        <v>64.0</v>
      </c>
      <c r="D23" s="68">
        <v>0.0</v>
      </c>
      <c r="E23" s="68">
        <v>0.0</v>
      </c>
      <c r="F23" s="68">
        <v>0.0</v>
      </c>
      <c r="G23" s="68">
        <v>0.0</v>
      </c>
      <c r="H23" s="68">
        <v>0.0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ht="19.5" customHeight="1">
      <c r="A24" s="68">
        <v>12.0</v>
      </c>
      <c r="B24" s="77" t="s">
        <v>75</v>
      </c>
      <c r="C24" s="68">
        <v>236.0</v>
      </c>
      <c r="D24" s="68">
        <v>0.0</v>
      </c>
      <c r="E24" s="68">
        <v>1.0</v>
      </c>
      <c r="F24" s="68">
        <v>0.0</v>
      </c>
      <c r="G24" s="68">
        <v>0.0</v>
      </c>
      <c r="H24" s="68">
        <v>0.0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</row>
    <row r="25" ht="19.5" customHeight="1">
      <c r="A25" s="68">
        <v>13.0</v>
      </c>
      <c r="B25" s="78" t="s">
        <v>76</v>
      </c>
      <c r="C25" s="79">
        <v>352.0</v>
      </c>
      <c r="D25" s="68"/>
      <c r="E25" s="68"/>
      <c r="F25" s="68"/>
      <c r="G25" s="68"/>
      <c r="H25" s="68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  <row r="26" ht="19.5" customHeight="1">
      <c r="A26" s="68">
        <v>14.0</v>
      </c>
      <c r="B26" s="78" t="s">
        <v>77</v>
      </c>
      <c r="C26" s="79">
        <v>58.0</v>
      </c>
      <c r="D26" s="68"/>
      <c r="E26" s="68"/>
      <c r="F26" s="68"/>
      <c r="G26" s="68"/>
      <c r="H26" s="68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ht="19.5" customHeight="1">
      <c r="A27" s="68">
        <v>15.0</v>
      </c>
      <c r="B27" s="80" t="s">
        <v>78</v>
      </c>
      <c r="C27" s="79">
        <v>76.0</v>
      </c>
      <c r="D27" s="68"/>
      <c r="E27" s="68"/>
      <c r="F27" s="68"/>
      <c r="G27" s="68"/>
      <c r="H27" s="6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ht="19.5" customHeight="1">
      <c r="A28" s="68">
        <v>16.0</v>
      </c>
      <c r="B28" s="78" t="s">
        <v>79</v>
      </c>
      <c r="C28" s="79">
        <v>61.0</v>
      </c>
      <c r="D28" s="68"/>
      <c r="E28" s="68"/>
      <c r="F28" s="68"/>
      <c r="G28" s="68"/>
      <c r="H28" s="68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  <row r="29" ht="19.5" customHeight="1">
      <c r="A29" s="68">
        <v>17.0</v>
      </c>
      <c r="B29" s="78" t="s">
        <v>80</v>
      </c>
      <c r="C29" s="79">
        <v>65.0</v>
      </c>
      <c r="D29" s="68"/>
      <c r="E29" s="68"/>
      <c r="F29" s="68"/>
      <c r="G29" s="68"/>
      <c r="H29" s="68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ht="19.5" customHeight="1">
      <c r="A30" s="68">
        <v>18.0</v>
      </c>
      <c r="B30" s="81" t="s">
        <v>81</v>
      </c>
      <c r="C30" s="79">
        <v>35.0</v>
      </c>
      <c r="D30" s="68"/>
      <c r="E30" s="68"/>
      <c r="F30" s="68"/>
      <c r="G30" s="68"/>
      <c r="H30" s="68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</row>
    <row r="31" ht="19.5" customHeight="1">
      <c r="A31" s="68">
        <v>19.0</v>
      </c>
      <c r="B31" s="82" t="s">
        <v>82</v>
      </c>
      <c r="C31" s="83">
        <v>31.0</v>
      </c>
      <c r="D31" s="68"/>
      <c r="E31" s="68"/>
      <c r="F31" s="68"/>
      <c r="G31" s="68"/>
      <c r="H31" s="68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ht="19.5" customHeight="1">
      <c r="A32" s="68">
        <v>20.0</v>
      </c>
      <c r="B32" s="82" t="s">
        <v>83</v>
      </c>
      <c r="C32" s="83">
        <v>12.0</v>
      </c>
      <c r="D32" s="68"/>
      <c r="E32" s="68"/>
      <c r="F32" s="68"/>
      <c r="G32" s="68"/>
      <c r="H32" s="68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ht="19.5" customHeight="1">
      <c r="A33" s="68">
        <v>21.0</v>
      </c>
      <c r="B33" s="82" t="s">
        <v>84</v>
      </c>
      <c r="C33" s="83">
        <v>16.0</v>
      </c>
      <c r="D33" s="68"/>
      <c r="E33" s="68"/>
      <c r="F33" s="68"/>
      <c r="G33" s="68"/>
      <c r="H33" s="68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</row>
    <row r="34" ht="19.5" customHeight="1">
      <c r="A34" s="68">
        <v>22.0</v>
      </c>
      <c r="B34" s="82" t="s">
        <v>85</v>
      </c>
      <c r="C34" s="83">
        <v>40.0</v>
      </c>
      <c r="D34" s="68"/>
      <c r="E34" s="68"/>
      <c r="F34" s="68"/>
      <c r="G34" s="68"/>
      <c r="H34" s="68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</row>
    <row r="35" ht="19.5" customHeight="1">
      <c r="A35" s="68">
        <v>23.0</v>
      </c>
      <c r="B35" s="82" t="s">
        <v>86</v>
      </c>
      <c r="C35" s="83">
        <v>24.0</v>
      </c>
      <c r="D35" s="68"/>
      <c r="E35" s="68"/>
      <c r="F35" s="68"/>
      <c r="G35" s="68"/>
      <c r="H35" s="68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</row>
    <row r="36" ht="19.5" customHeight="1">
      <c r="A36" s="68">
        <v>24.0</v>
      </c>
      <c r="B36" s="82" t="s">
        <v>87</v>
      </c>
      <c r="C36" s="83">
        <v>12.0</v>
      </c>
      <c r="D36" s="68"/>
      <c r="E36" s="68"/>
      <c r="F36" s="68"/>
      <c r="G36" s="68"/>
      <c r="H36" s="68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</row>
    <row r="37" ht="19.5" customHeight="1">
      <c r="A37" s="68">
        <v>25.0</v>
      </c>
      <c r="B37" s="82" t="s">
        <v>88</v>
      </c>
      <c r="C37" s="83">
        <v>30.0</v>
      </c>
      <c r="D37" s="68"/>
      <c r="E37" s="68"/>
      <c r="F37" s="68"/>
      <c r="G37" s="68"/>
      <c r="H37" s="68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</row>
    <row r="38" ht="19.5" customHeight="1">
      <c r="A38" s="68">
        <v>26.0</v>
      </c>
      <c r="B38" s="82" t="s">
        <v>89</v>
      </c>
      <c r="C38" s="83">
        <v>30.0</v>
      </c>
      <c r="D38" s="68"/>
      <c r="E38" s="68"/>
      <c r="F38" s="68"/>
      <c r="G38" s="68"/>
      <c r="H38" s="68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</row>
    <row r="39" ht="19.5" customHeight="1">
      <c r="A39" s="68">
        <v>27.0</v>
      </c>
      <c r="B39" s="82" t="s">
        <v>90</v>
      </c>
      <c r="C39" s="83">
        <v>25.0</v>
      </c>
      <c r="D39" s="68"/>
      <c r="E39" s="68"/>
      <c r="F39" s="68"/>
      <c r="G39" s="68"/>
      <c r="H39" s="68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ht="19.5" customHeight="1">
      <c r="A40" s="68">
        <v>28.0</v>
      </c>
      <c r="B40" s="82" t="s">
        <v>91</v>
      </c>
      <c r="C40" s="83">
        <v>18.0</v>
      </c>
      <c r="D40" s="68"/>
      <c r="E40" s="68"/>
      <c r="F40" s="68"/>
      <c r="G40" s="68"/>
      <c r="H40" s="68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ht="19.5" customHeight="1">
      <c r="A41" s="68">
        <v>29.0</v>
      </c>
      <c r="B41" s="82" t="s">
        <v>92</v>
      </c>
      <c r="C41" s="83">
        <v>12.0</v>
      </c>
      <c r="D41" s="68"/>
      <c r="E41" s="68"/>
      <c r="F41" s="68"/>
      <c r="G41" s="68"/>
      <c r="H41" s="68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</row>
    <row r="42" ht="19.5" customHeight="1">
      <c r="A42" s="68">
        <v>30.0</v>
      </c>
      <c r="B42" s="82" t="s">
        <v>93</v>
      </c>
      <c r="C42" s="83">
        <v>25.0</v>
      </c>
      <c r="D42" s="68"/>
      <c r="E42" s="68"/>
      <c r="F42" s="68"/>
      <c r="G42" s="68"/>
      <c r="H42" s="68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ht="19.5" customHeight="1">
      <c r="A43" s="68">
        <v>31.0</v>
      </c>
      <c r="B43" s="82" t="s">
        <v>94</v>
      </c>
      <c r="C43" s="83">
        <v>52.0</v>
      </c>
      <c r="D43" s="68"/>
      <c r="E43" s="68"/>
      <c r="F43" s="68"/>
      <c r="G43" s="68"/>
      <c r="H43" s="68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</row>
    <row r="44" ht="19.5" customHeight="1">
      <c r="A44" s="68">
        <v>32.0</v>
      </c>
      <c r="B44" s="82" t="s">
        <v>95</v>
      </c>
      <c r="C44" s="83">
        <v>30.0</v>
      </c>
      <c r="D44" s="68"/>
      <c r="E44" s="68"/>
      <c r="F44" s="68"/>
      <c r="G44" s="68"/>
      <c r="H44" s="68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</row>
    <row r="45" ht="19.5" customHeight="1">
      <c r="A45" s="68">
        <v>33.0</v>
      </c>
      <c r="B45" s="82" t="s">
        <v>96</v>
      </c>
      <c r="C45" s="83">
        <v>20.0</v>
      </c>
      <c r="D45" s="68"/>
      <c r="E45" s="68"/>
      <c r="F45" s="68"/>
      <c r="G45" s="68"/>
      <c r="H45" s="68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</row>
    <row r="46" ht="19.5" customHeight="1">
      <c r="A46" s="68">
        <v>34.0</v>
      </c>
      <c r="B46" s="82" t="s">
        <v>97</v>
      </c>
      <c r="C46" s="83">
        <v>0.0</v>
      </c>
      <c r="D46" s="68"/>
      <c r="E46" s="68"/>
      <c r="F46" s="68"/>
      <c r="G46" s="68"/>
      <c r="H46" s="68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</row>
    <row r="47" ht="19.5" customHeight="1">
      <c r="A47" s="68">
        <v>35.0</v>
      </c>
      <c r="B47" s="82" t="s">
        <v>98</v>
      </c>
      <c r="C47" s="83">
        <v>52.0</v>
      </c>
      <c r="D47" s="68"/>
      <c r="E47" s="68"/>
      <c r="F47" s="68"/>
      <c r="G47" s="68"/>
      <c r="H47" s="68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</row>
    <row r="48" ht="19.5" customHeight="1">
      <c r="A48" s="68">
        <v>36.0</v>
      </c>
      <c r="B48" s="82" t="s">
        <v>99</v>
      </c>
      <c r="C48" s="83">
        <v>10.0</v>
      </c>
      <c r="D48" s="68"/>
      <c r="E48" s="68"/>
      <c r="F48" s="68"/>
      <c r="G48" s="68"/>
      <c r="H48" s="68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</row>
    <row r="49" ht="19.5" customHeight="1">
      <c r="A49" s="68">
        <v>37.0</v>
      </c>
      <c r="B49" s="78" t="s">
        <v>100</v>
      </c>
      <c r="C49" s="84">
        <v>24.0</v>
      </c>
      <c r="D49" s="68"/>
      <c r="E49" s="68"/>
      <c r="F49" s="68"/>
      <c r="G49" s="68"/>
      <c r="H49" s="68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</row>
    <row r="50" ht="19.5" customHeight="1">
      <c r="A50" s="68">
        <v>38.0</v>
      </c>
      <c r="B50" s="80" t="s">
        <v>101</v>
      </c>
      <c r="C50" s="85">
        <v>30.0</v>
      </c>
      <c r="D50" s="68"/>
      <c r="E50" s="68"/>
      <c r="F50" s="68"/>
      <c r="G50" s="68"/>
      <c r="H50" s="68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</row>
    <row r="51" ht="19.5" customHeight="1">
      <c r="A51" s="68">
        <v>39.0</v>
      </c>
      <c r="B51" s="80" t="s">
        <v>102</v>
      </c>
      <c r="C51" s="85">
        <v>10.0</v>
      </c>
      <c r="D51" s="68"/>
      <c r="E51" s="68"/>
      <c r="F51" s="68"/>
      <c r="G51" s="68"/>
      <c r="H51" s="68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ht="19.5" customHeight="1">
      <c r="A52" s="68">
        <v>40.0</v>
      </c>
      <c r="B52" s="78" t="s">
        <v>103</v>
      </c>
      <c r="C52" s="86">
        <v>14.0</v>
      </c>
      <c r="D52" s="68"/>
      <c r="E52" s="68"/>
      <c r="F52" s="68"/>
      <c r="G52" s="68"/>
      <c r="H52" s="68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ht="19.5" customHeight="1">
      <c r="A53" s="68">
        <v>41.0</v>
      </c>
      <c r="B53" s="78" t="s">
        <v>104</v>
      </c>
      <c r="C53" s="86">
        <v>12.0</v>
      </c>
      <c r="D53" s="68"/>
      <c r="E53" s="68"/>
      <c r="F53" s="68"/>
      <c r="G53" s="68"/>
      <c r="H53" s="68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</row>
    <row r="54" ht="19.5" customHeight="1">
      <c r="A54" s="68">
        <v>42.0</v>
      </c>
      <c r="B54" s="78" t="s">
        <v>105</v>
      </c>
      <c r="C54" s="86">
        <v>12.0</v>
      </c>
      <c r="D54" s="68"/>
      <c r="E54" s="68"/>
      <c r="F54" s="68"/>
      <c r="G54" s="68"/>
      <c r="H54" s="68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ht="31.5" customHeight="1">
      <c r="A55" s="68">
        <v>43.0</v>
      </c>
      <c r="B55" s="87" t="s">
        <v>106</v>
      </c>
      <c r="C55" s="86">
        <v>24.0</v>
      </c>
      <c r="D55" s="68"/>
      <c r="E55" s="68"/>
      <c r="F55" s="68"/>
      <c r="G55" s="68"/>
      <c r="H55" s="68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ht="19.5" customHeight="1">
      <c r="A56" s="73"/>
      <c r="B56" s="74" t="s">
        <v>15</v>
      </c>
      <c r="C56" s="75">
        <f t="shared" ref="C56:H56" si="3">sum(C16:C55)</f>
        <v>3661</v>
      </c>
      <c r="D56" s="75">
        <f t="shared" si="3"/>
        <v>4</v>
      </c>
      <c r="E56" s="75">
        <f t="shared" si="3"/>
        <v>9</v>
      </c>
      <c r="F56" s="75">
        <f t="shared" si="3"/>
        <v>52</v>
      </c>
      <c r="G56" s="75">
        <f t="shared" si="3"/>
        <v>0</v>
      </c>
      <c r="H56" s="75">
        <f t="shared" si="3"/>
        <v>0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ht="19.5" customHeight="1">
      <c r="A57" s="73"/>
      <c r="B57" s="74" t="s">
        <v>107</v>
      </c>
      <c r="C57" s="75">
        <f t="shared" ref="C57:H57" si="4">sum(C56+C14+C8)</f>
        <v>8335</v>
      </c>
      <c r="D57" s="75">
        <f t="shared" si="4"/>
        <v>436</v>
      </c>
      <c r="E57" s="75">
        <f t="shared" si="4"/>
        <v>208</v>
      </c>
      <c r="F57" s="75">
        <f t="shared" si="4"/>
        <v>1160</v>
      </c>
      <c r="G57" s="75">
        <f t="shared" si="4"/>
        <v>283</v>
      </c>
      <c r="H57" s="75">
        <f t="shared" si="4"/>
        <v>154</v>
      </c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</row>
    <row r="235" ht="19.5" customHeight="1">
      <c r="A235" s="59"/>
      <c r="B235" s="60"/>
      <c r="C235" s="59"/>
      <c r="D235" s="59"/>
      <c r="E235" s="59"/>
      <c r="F235" s="59"/>
      <c r="G235" s="59"/>
      <c r="H235" s="59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</row>
    <row r="236" ht="19.5" customHeight="1">
      <c r="A236" s="59"/>
      <c r="B236" s="60"/>
      <c r="C236" s="59"/>
      <c r="D236" s="59"/>
      <c r="E236" s="59"/>
      <c r="F236" s="59"/>
      <c r="G236" s="59"/>
      <c r="H236" s="59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</row>
    <row r="237" ht="19.5" customHeight="1">
      <c r="A237" s="59"/>
      <c r="B237" s="60"/>
      <c r="C237" s="59"/>
      <c r="D237" s="59"/>
      <c r="E237" s="59"/>
      <c r="F237" s="59"/>
      <c r="G237" s="59"/>
      <c r="H237" s="59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</row>
    <row r="238" ht="19.5" customHeight="1">
      <c r="A238" s="59"/>
      <c r="B238" s="60"/>
      <c r="C238" s="59"/>
      <c r="D238" s="59"/>
      <c r="E238" s="59"/>
      <c r="F238" s="59"/>
      <c r="G238" s="59"/>
      <c r="H238" s="59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</row>
    <row r="239" ht="19.5" customHeight="1">
      <c r="A239" s="59"/>
      <c r="B239" s="60"/>
      <c r="C239" s="59"/>
      <c r="D239" s="59"/>
      <c r="E239" s="59"/>
      <c r="F239" s="59"/>
      <c r="G239" s="59"/>
      <c r="H239" s="59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</row>
    <row r="240" ht="19.5" customHeight="1">
      <c r="A240" s="59"/>
      <c r="B240" s="60"/>
      <c r="C240" s="59"/>
      <c r="D240" s="59"/>
      <c r="E240" s="59"/>
      <c r="F240" s="59"/>
      <c r="G240" s="59"/>
      <c r="H240" s="59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</row>
    <row r="241" ht="19.5" customHeight="1">
      <c r="A241" s="59"/>
      <c r="B241" s="60"/>
      <c r="C241" s="59"/>
      <c r="D241" s="59"/>
      <c r="E241" s="59"/>
      <c r="F241" s="59"/>
      <c r="G241" s="59"/>
      <c r="H241" s="59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</row>
    <row r="242" ht="19.5" customHeight="1">
      <c r="A242" s="59"/>
      <c r="B242" s="60"/>
      <c r="C242" s="59"/>
      <c r="D242" s="59"/>
      <c r="E242" s="59"/>
      <c r="F242" s="59"/>
      <c r="G242" s="59"/>
      <c r="H242" s="59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</row>
    <row r="243" ht="19.5" customHeight="1">
      <c r="A243" s="59"/>
      <c r="B243" s="60"/>
      <c r="C243" s="59"/>
      <c r="D243" s="59"/>
      <c r="E243" s="59"/>
      <c r="F243" s="59"/>
      <c r="G243" s="59"/>
      <c r="H243" s="59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</row>
    <row r="244" ht="19.5" customHeight="1">
      <c r="A244" s="59"/>
      <c r="B244" s="60"/>
      <c r="C244" s="59"/>
      <c r="D244" s="59"/>
      <c r="E244" s="59"/>
      <c r="F244" s="59"/>
      <c r="G244" s="59"/>
      <c r="H244" s="59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</row>
    <row r="245" ht="19.5" customHeight="1">
      <c r="A245" s="59"/>
      <c r="B245" s="60"/>
      <c r="C245" s="59"/>
      <c r="D245" s="59"/>
      <c r="E245" s="59"/>
      <c r="F245" s="59"/>
      <c r="G245" s="59"/>
      <c r="H245" s="59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</row>
    <row r="246" ht="19.5" customHeight="1">
      <c r="A246" s="59"/>
      <c r="B246" s="60"/>
      <c r="C246" s="59"/>
      <c r="D246" s="59"/>
      <c r="E246" s="59"/>
      <c r="F246" s="59"/>
      <c r="G246" s="59"/>
      <c r="H246" s="59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</row>
    <row r="247" ht="19.5" customHeight="1">
      <c r="A247" s="59"/>
      <c r="B247" s="60"/>
      <c r="C247" s="59"/>
      <c r="D247" s="59"/>
      <c r="E247" s="59"/>
      <c r="F247" s="59"/>
      <c r="G247" s="59"/>
      <c r="H247" s="59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</row>
    <row r="248" ht="19.5" customHeight="1">
      <c r="A248" s="59"/>
      <c r="B248" s="60"/>
      <c r="C248" s="59"/>
      <c r="D248" s="59"/>
      <c r="E248" s="59"/>
      <c r="F248" s="59"/>
      <c r="G248" s="59"/>
      <c r="H248" s="59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</row>
    <row r="249" ht="19.5" customHeight="1">
      <c r="A249" s="59"/>
      <c r="B249" s="60"/>
      <c r="C249" s="59"/>
      <c r="D249" s="59"/>
      <c r="E249" s="59"/>
      <c r="F249" s="59"/>
      <c r="G249" s="59"/>
      <c r="H249" s="59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</row>
    <row r="250" ht="19.5" customHeight="1">
      <c r="A250" s="59"/>
      <c r="B250" s="60"/>
      <c r="C250" s="59"/>
      <c r="D250" s="59"/>
      <c r="E250" s="59"/>
      <c r="F250" s="59"/>
      <c r="G250" s="59"/>
      <c r="H250" s="59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</row>
    <row r="251" ht="19.5" customHeight="1">
      <c r="A251" s="59"/>
      <c r="B251" s="60"/>
      <c r="C251" s="59"/>
      <c r="D251" s="59"/>
      <c r="E251" s="59"/>
      <c r="F251" s="59"/>
      <c r="G251" s="59"/>
      <c r="H251" s="59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</row>
    <row r="252" ht="19.5" customHeight="1">
      <c r="A252" s="59"/>
      <c r="B252" s="60"/>
      <c r="C252" s="59"/>
      <c r="D252" s="59"/>
      <c r="E252" s="59"/>
      <c r="F252" s="59"/>
      <c r="G252" s="59"/>
      <c r="H252" s="59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</row>
    <row r="253" ht="19.5" customHeight="1">
      <c r="A253" s="59"/>
      <c r="B253" s="60"/>
      <c r="C253" s="59"/>
      <c r="D253" s="59"/>
      <c r="E253" s="59"/>
      <c r="F253" s="59"/>
      <c r="G253" s="59"/>
      <c r="H253" s="59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</row>
    <row r="254" ht="19.5" customHeight="1">
      <c r="A254" s="59"/>
      <c r="B254" s="60"/>
      <c r="C254" s="59"/>
      <c r="D254" s="59"/>
      <c r="E254" s="59"/>
      <c r="F254" s="59"/>
      <c r="G254" s="59"/>
      <c r="H254" s="59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</row>
    <row r="255" ht="19.5" customHeight="1">
      <c r="A255" s="59"/>
      <c r="B255" s="60"/>
      <c r="C255" s="59"/>
      <c r="D255" s="59"/>
      <c r="E255" s="59"/>
      <c r="F255" s="59"/>
      <c r="G255" s="59"/>
      <c r="H255" s="59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</row>
    <row r="256" ht="19.5" customHeight="1">
      <c r="A256" s="59"/>
      <c r="B256" s="60"/>
      <c r="C256" s="59"/>
      <c r="D256" s="59"/>
      <c r="E256" s="59"/>
      <c r="F256" s="59"/>
      <c r="G256" s="59"/>
      <c r="H256" s="59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</row>
    <row r="257" ht="19.5" customHeight="1">
      <c r="A257" s="59"/>
      <c r="B257" s="60"/>
      <c r="C257" s="59"/>
      <c r="D257" s="59"/>
      <c r="E257" s="59"/>
      <c r="F257" s="59"/>
      <c r="G257" s="59"/>
      <c r="H257" s="59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8.43"/>
    <col customWidth="1" min="2" max="2" width="46.14"/>
    <col customWidth="1" min="3" max="27" width="16.29"/>
  </cols>
  <sheetData>
    <row r="1" ht="27.0" customHeight="1">
      <c r="A1" s="88"/>
      <c r="B1" s="89" t="s">
        <v>27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ht="45.0" customHeight="1">
      <c r="A2" s="90"/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19.5" customHeight="1">
      <c r="A4" s="92">
        <v>1.0</v>
      </c>
      <c r="B4" s="93" t="s">
        <v>108</v>
      </c>
      <c r="C4" s="92">
        <v>750.0</v>
      </c>
      <c r="D4" s="92">
        <v>20.0</v>
      </c>
      <c r="E4" s="68">
        <v>30.0</v>
      </c>
      <c r="F4" s="92">
        <v>750.0</v>
      </c>
      <c r="G4" s="92">
        <v>18.0</v>
      </c>
      <c r="H4" s="92">
        <v>18.0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ht="19.5" customHeight="1">
      <c r="A5" s="92">
        <v>2.0</v>
      </c>
      <c r="B5" s="93" t="s">
        <v>109</v>
      </c>
      <c r="C5" s="92">
        <v>537.0</v>
      </c>
      <c r="D5" s="92">
        <v>27.0</v>
      </c>
      <c r="E5" s="92">
        <v>9.0</v>
      </c>
      <c r="F5" s="92">
        <v>537.0</v>
      </c>
      <c r="G5" s="92">
        <v>4.0</v>
      </c>
      <c r="H5" s="92">
        <v>4.0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ht="19.5" customHeight="1">
      <c r="A6" s="71"/>
      <c r="B6" s="72"/>
      <c r="C6" s="68"/>
      <c r="D6" s="68"/>
      <c r="E6" s="68"/>
      <c r="F6" s="68"/>
      <c r="G6" s="68"/>
      <c r="H6" s="6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ht="19.5" customHeight="1">
      <c r="A7" s="71"/>
      <c r="B7" s="72"/>
      <c r="C7" s="68"/>
      <c r="D7" s="68"/>
      <c r="E7" s="68"/>
      <c r="F7" s="68"/>
      <c r="G7" s="68"/>
      <c r="H7" s="6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ht="19.5" customHeight="1">
      <c r="A8" s="73"/>
      <c r="B8" s="74" t="s">
        <v>60</v>
      </c>
      <c r="C8" s="75">
        <f t="shared" ref="C8:H8" si="1">SUM(C4:C7)</f>
        <v>1287</v>
      </c>
      <c r="D8" s="75">
        <f t="shared" si="1"/>
        <v>47</v>
      </c>
      <c r="E8" s="75">
        <f t="shared" si="1"/>
        <v>39</v>
      </c>
      <c r="F8" s="75">
        <f t="shared" si="1"/>
        <v>1287</v>
      </c>
      <c r="G8" s="75">
        <f t="shared" si="1"/>
        <v>22</v>
      </c>
      <c r="H8" s="75">
        <f t="shared" si="1"/>
        <v>22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ht="19.5" customHeight="1">
      <c r="A16" s="92">
        <v>3.0</v>
      </c>
      <c r="B16" s="93" t="s">
        <v>109</v>
      </c>
      <c r="C16" s="92">
        <v>537.0</v>
      </c>
      <c r="D16" s="92">
        <v>27.0</v>
      </c>
      <c r="E16" s="92">
        <v>9.0</v>
      </c>
      <c r="F16" s="92">
        <v>30.0</v>
      </c>
      <c r="G16" s="92">
        <v>4.0</v>
      </c>
      <c r="H16" s="92">
        <v>4.0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ht="19.5" customHeight="1">
      <c r="A17" s="92">
        <v>4.0</v>
      </c>
      <c r="B17" s="93" t="s">
        <v>110</v>
      </c>
      <c r="C17" s="92">
        <v>250.0</v>
      </c>
      <c r="D17" s="92">
        <v>14.0</v>
      </c>
      <c r="E17" s="92">
        <v>2.0</v>
      </c>
      <c r="F17" s="92">
        <v>23.0</v>
      </c>
      <c r="G17" s="92">
        <v>4.0</v>
      </c>
      <c r="H17" s="92">
        <v>2.0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ht="19.5" customHeight="1">
      <c r="A18" s="92">
        <v>5.0</v>
      </c>
      <c r="B18" s="93" t="s">
        <v>111</v>
      </c>
      <c r="C18" s="92">
        <v>217.0</v>
      </c>
      <c r="D18" s="92">
        <v>6.0</v>
      </c>
      <c r="E18" s="92">
        <v>1.0</v>
      </c>
      <c r="F18" s="92">
        <v>25.0</v>
      </c>
      <c r="G18" s="92">
        <v>2.0</v>
      </c>
      <c r="H18" s="92">
        <v>1.0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ht="19.5" customHeight="1">
      <c r="A19" s="92">
        <v>6.0</v>
      </c>
      <c r="B19" s="93" t="s">
        <v>112</v>
      </c>
      <c r="C19" s="92">
        <v>190.0</v>
      </c>
      <c r="D19" s="92">
        <v>3.0</v>
      </c>
      <c r="E19" s="92">
        <v>5.0</v>
      </c>
      <c r="F19" s="92">
        <v>25.0</v>
      </c>
      <c r="G19" s="92">
        <v>3.0</v>
      </c>
      <c r="H19" s="92">
        <v>3.0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ht="19.5" customHeight="1">
      <c r="A20" s="92">
        <v>7.0</v>
      </c>
      <c r="B20" s="93" t="s">
        <v>113</v>
      </c>
      <c r="C20" s="92">
        <v>91.0</v>
      </c>
      <c r="D20" s="92">
        <v>0.0</v>
      </c>
      <c r="E20" s="92">
        <v>0.0</v>
      </c>
      <c r="F20" s="92">
        <v>22.0</v>
      </c>
      <c r="G20" s="92">
        <v>0.0</v>
      </c>
      <c r="H20" s="92">
        <v>0.0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ht="19.5" customHeight="1">
      <c r="A21" s="92">
        <v>8.0</v>
      </c>
      <c r="B21" s="94" t="s">
        <v>114</v>
      </c>
      <c r="C21" s="92">
        <v>12.0</v>
      </c>
      <c r="D21" s="92"/>
      <c r="E21" s="92"/>
      <c r="F21" s="92"/>
      <c r="G21" s="92"/>
      <c r="H21" s="9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19.5" customHeight="1">
      <c r="A22" s="92">
        <v>9.0</v>
      </c>
      <c r="B22" s="93" t="s">
        <v>115</v>
      </c>
      <c r="C22" s="92">
        <v>101.0</v>
      </c>
      <c r="D22" s="92">
        <v>0.0</v>
      </c>
      <c r="E22" s="92">
        <v>0.0</v>
      </c>
      <c r="F22" s="92">
        <v>20.0</v>
      </c>
      <c r="G22" s="92">
        <v>0.0</v>
      </c>
      <c r="H22" s="92">
        <v>0.0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ht="19.5" customHeight="1">
      <c r="A23" s="92">
        <v>10.0</v>
      </c>
      <c r="B23" s="93" t="s">
        <v>116</v>
      </c>
      <c r="C23" s="92">
        <v>100.0</v>
      </c>
      <c r="D23" s="92">
        <v>3.0</v>
      </c>
      <c r="E23" s="92">
        <v>3.0</v>
      </c>
      <c r="F23" s="92">
        <v>6.0</v>
      </c>
      <c r="G23" s="92">
        <v>3.0</v>
      </c>
      <c r="H23" s="92">
        <v>3.0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ht="19.5" customHeight="1">
      <c r="A24" s="92">
        <v>11.0</v>
      </c>
      <c r="B24" s="93" t="s">
        <v>117</v>
      </c>
      <c r="C24" s="92">
        <v>42.0</v>
      </c>
      <c r="D24" s="92">
        <v>0.0</v>
      </c>
      <c r="E24" s="92">
        <v>0.0</v>
      </c>
      <c r="F24" s="92">
        <v>0.0</v>
      </c>
      <c r="G24" s="92">
        <v>0.0</v>
      </c>
      <c r="H24" s="92">
        <v>0.0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ht="19.5" customHeight="1">
      <c r="A25" s="92">
        <v>12.0</v>
      </c>
      <c r="B25" s="93" t="s">
        <v>118</v>
      </c>
      <c r="C25" s="92">
        <v>60.0</v>
      </c>
      <c r="D25" s="92">
        <v>0.0</v>
      </c>
      <c r="E25" s="92">
        <v>0.0</v>
      </c>
      <c r="F25" s="92">
        <v>0.0</v>
      </c>
      <c r="G25" s="92">
        <v>0.0</v>
      </c>
      <c r="H25" s="92">
        <v>0.0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ht="19.5" customHeight="1">
      <c r="A26" s="92">
        <v>13.0</v>
      </c>
      <c r="B26" s="78" t="s">
        <v>119</v>
      </c>
      <c r="C26" s="84">
        <v>12.0</v>
      </c>
      <c r="D26" s="68"/>
      <c r="E26" s="68"/>
      <c r="F26" s="68"/>
      <c r="G26" s="68"/>
      <c r="H26" s="6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ht="19.5" customHeight="1">
      <c r="A27" s="92">
        <v>14.0</v>
      </c>
      <c r="B27" s="80" t="s">
        <v>120</v>
      </c>
      <c r="C27" s="85">
        <v>68.0</v>
      </c>
      <c r="D27" s="68"/>
      <c r="E27" s="68"/>
      <c r="F27" s="68"/>
      <c r="G27" s="68"/>
      <c r="H27" s="6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ht="19.5" customHeight="1">
      <c r="A28" s="92">
        <v>15.0</v>
      </c>
      <c r="B28" s="80" t="s">
        <v>121</v>
      </c>
      <c r="C28" s="85">
        <v>14.0</v>
      </c>
      <c r="D28" s="68"/>
      <c r="E28" s="68"/>
      <c r="F28" s="68"/>
      <c r="G28" s="68"/>
      <c r="H28" s="6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ht="19.5" customHeight="1">
      <c r="A29" s="92">
        <v>16.0</v>
      </c>
      <c r="B29" s="80" t="s">
        <v>122</v>
      </c>
      <c r="C29" s="85">
        <v>40.0</v>
      </c>
      <c r="D29" s="68"/>
      <c r="E29" s="68"/>
      <c r="F29" s="68"/>
      <c r="G29" s="68"/>
      <c r="H29" s="6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ht="19.5" customHeight="1">
      <c r="A30" s="92">
        <v>17.0</v>
      </c>
      <c r="B30" s="80" t="s">
        <v>123</v>
      </c>
      <c r="C30" s="85">
        <v>24.0</v>
      </c>
      <c r="D30" s="68"/>
      <c r="E30" s="68"/>
      <c r="F30" s="68"/>
      <c r="G30" s="68"/>
      <c r="H30" s="6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ht="19.5" customHeight="1">
      <c r="A31" s="92">
        <v>18.0</v>
      </c>
      <c r="B31" s="80" t="s">
        <v>124</v>
      </c>
      <c r="C31" s="85">
        <v>16.0</v>
      </c>
      <c r="D31" s="68"/>
      <c r="E31" s="68"/>
      <c r="F31" s="68"/>
      <c r="G31" s="68"/>
      <c r="H31" s="6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ht="19.5" customHeight="1">
      <c r="A32" s="92">
        <v>19.0</v>
      </c>
      <c r="B32" s="80" t="s">
        <v>125</v>
      </c>
      <c r="C32" s="85">
        <v>75.0</v>
      </c>
      <c r="D32" s="68"/>
      <c r="E32" s="68"/>
      <c r="F32" s="68"/>
      <c r="G32" s="68"/>
      <c r="H32" s="6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ht="19.5" customHeight="1">
      <c r="A33" s="92">
        <v>20.0</v>
      </c>
      <c r="B33" s="80" t="s">
        <v>126</v>
      </c>
      <c r="C33" s="85">
        <v>12.0</v>
      </c>
      <c r="D33" s="68"/>
      <c r="E33" s="68"/>
      <c r="F33" s="68"/>
      <c r="G33" s="68"/>
      <c r="H33" s="6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ht="19.5" customHeight="1">
      <c r="A34" s="92">
        <v>21.0</v>
      </c>
      <c r="B34" s="80" t="s">
        <v>127</v>
      </c>
      <c r="C34" s="85">
        <v>16.0</v>
      </c>
      <c r="D34" s="68"/>
      <c r="E34" s="68"/>
      <c r="F34" s="68"/>
      <c r="G34" s="68"/>
      <c r="H34" s="6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ht="19.5" customHeight="1">
      <c r="A35" s="92">
        <v>22.0</v>
      </c>
      <c r="B35" s="80" t="s">
        <v>128</v>
      </c>
      <c r="C35" s="85">
        <v>20.0</v>
      </c>
      <c r="D35" s="68"/>
      <c r="E35" s="68"/>
      <c r="F35" s="68"/>
      <c r="G35" s="68"/>
      <c r="H35" s="6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ht="19.5" customHeight="1">
      <c r="A36" s="92">
        <v>23.0</v>
      </c>
      <c r="B36" s="95" t="s">
        <v>129</v>
      </c>
      <c r="C36" s="86">
        <v>24.0</v>
      </c>
      <c r="D36" s="68"/>
      <c r="E36" s="68"/>
      <c r="F36" s="68"/>
      <c r="G36" s="68"/>
      <c r="H36" s="6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ht="19.5" customHeight="1">
      <c r="A37" s="92">
        <v>24.0</v>
      </c>
      <c r="B37" s="95" t="s">
        <v>130</v>
      </c>
      <c r="C37" s="86">
        <v>10.0</v>
      </c>
      <c r="D37" s="68"/>
      <c r="E37" s="68"/>
      <c r="F37" s="68"/>
      <c r="G37" s="68"/>
      <c r="H37" s="6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ht="19.5" customHeight="1">
      <c r="A38" s="92">
        <v>25.0</v>
      </c>
      <c r="B38" s="87" t="s">
        <v>131</v>
      </c>
      <c r="C38" s="86">
        <v>50.0</v>
      </c>
      <c r="D38" s="68"/>
      <c r="E38" s="68"/>
      <c r="F38" s="68"/>
      <c r="G38" s="68"/>
      <c r="H38" s="6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ht="19.5" customHeight="1">
      <c r="A39" s="92">
        <v>26.0</v>
      </c>
      <c r="B39" s="87" t="s">
        <v>132</v>
      </c>
      <c r="C39" s="86">
        <v>223.0</v>
      </c>
      <c r="D39" s="68">
        <v>0.0</v>
      </c>
      <c r="E39" s="68">
        <v>2.0</v>
      </c>
      <c r="F39" s="68">
        <v>42.0</v>
      </c>
      <c r="G39" s="68">
        <v>0.0</v>
      </c>
      <c r="H39" s="68">
        <v>0.0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ht="19.5" customHeight="1">
      <c r="A40" s="96"/>
      <c r="B40" s="97" t="s">
        <v>133</v>
      </c>
      <c r="C40" s="68">
        <f t="shared" ref="C40:H40" si="3">SUM(C16:C39)</f>
        <v>2204</v>
      </c>
      <c r="D40" s="68">
        <f t="shared" si="3"/>
        <v>53</v>
      </c>
      <c r="E40" s="68">
        <f t="shared" si="3"/>
        <v>22</v>
      </c>
      <c r="F40" s="68">
        <f t="shared" si="3"/>
        <v>193</v>
      </c>
      <c r="G40" s="68">
        <f t="shared" si="3"/>
        <v>16</v>
      </c>
      <c r="H40" s="68">
        <f t="shared" si="3"/>
        <v>13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ht="19.5" customHeight="1">
      <c r="A41" s="73"/>
      <c r="B41" s="74" t="s">
        <v>107</v>
      </c>
      <c r="C41" s="75">
        <f t="shared" ref="C41:H41" si="4">C40+C14+C8</f>
        <v>3491</v>
      </c>
      <c r="D41" s="75">
        <f t="shared" si="4"/>
        <v>100</v>
      </c>
      <c r="E41" s="75">
        <f t="shared" si="4"/>
        <v>61</v>
      </c>
      <c r="F41" s="75">
        <f t="shared" si="4"/>
        <v>1480</v>
      </c>
      <c r="G41" s="75">
        <f t="shared" si="4"/>
        <v>38</v>
      </c>
      <c r="H41" s="75">
        <f t="shared" si="4"/>
        <v>35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ht="19.5" customHeight="1">
      <c r="A42" s="59"/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ht="19.5" customHeight="1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ht="19.5" customHeight="1">
      <c r="A44" s="59"/>
      <c r="B44" s="6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ht="19.5" customHeight="1">
      <c r="A45" s="59"/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9.5" customHeight="1">
      <c r="A46" s="59"/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ht="19.5" customHeight="1">
      <c r="A47" s="59"/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ht="19.5" customHeight="1">
      <c r="A48" s="59"/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ht="19.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ht="19.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ht="19.5" customHeight="1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ht="19.5" customHeight="1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ht="19.5" customHeight="1">
      <c r="A235" s="59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ht="19.5" customHeight="1">
      <c r="A236" s="59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ht="19.5" customHeight="1">
      <c r="A237" s="59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ht="19.5" customHeight="1">
      <c r="A238" s="59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ht="19.5" customHeight="1">
      <c r="A239" s="59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ht="19.5" customHeight="1">
      <c r="A240" s="59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ht="19.5" customHeight="1">
      <c r="A241" s="59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0"/>
  <cols>
    <col customWidth="1" min="1" max="1" width="7.43"/>
    <col customWidth="1" min="2" max="2" width="46.14"/>
    <col customWidth="1" min="3" max="27" width="16.29"/>
  </cols>
  <sheetData>
    <row r="1" ht="27.0" customHeight="1">
      <c r="A1" s="88"/>
      <c r="B1" s="89" t="s">
        <v>28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>
      <c r="A2" s="90" t="s">
        <v>134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19.5" customHeight="1">
      <c r="A4" s="92">
        <v>1.0</v>
      </c>
      <c r="B4" s="93" t="s">
        <v>135</v>
      </c>
      <c r="C4" s="92">
        <v>414.0</v>
      </c>
      <c r="D4" s="92">
        <v>4.0</v>
      </c>
      <c r="E4" s="92">
        <v>14.0</v>
      </c>
      <c r="F4" s="92">
        <v>237.0</v>
      </c>
      <c r="G4" s="92">
        <v>4.0</v>
      </c>
      <c r="H4" s="92">
        <v>13.0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ht="19.5" customHeight="1">
      <c r="A5" s="92">
        <v>2.0</v>
      </c>
      <c r="B5" s="93" t="s">
        <v>136</v>
      </c>
      <c r="C5" s="92">
        <v>234.0</v>
      </c>
      <c r="D5" s="92">
        <v>8.0</v>
      </c>
      <c r="E5" s="92">
        <v>3.0</v>
      </c>
      <c r="F5" s="92">
        <v>86.0</v>
      </c>
      <c r="G5" s="92">
        <v>8.0</v>
      </c>
      <c r="H5" s="92">
        <v>1.0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ht="19.5" customHeight="1">
      <c r="A6" s="71"/>
      <c r="B6" s="72"/>
      <c r="C6" s="68"/>
      <c r="D6" s="68"/>
      <c r="E6" s="68"/>
      <c r="F6" s="68"/>
      <c r="G6" s="68"/>
      <c r="H6" s="6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ht="19.5" customHeight="1">
      <c r="A7" s="71"/>
      <c r="B7" s="72"/>
      <c r="C7" s="68"/>
      <c r="D7" s="68"/>
      <c r="E7" s="68"/>
      <c r="F7" s="68"/>
      <c r="G7" s="68"/>
      <c r="H7" s="6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ht="19.5" customHeight="1">
      <c r="A8" s="73"/>
      <c r="B8" s="74" t="s">
        <v>60</v>
      </c>
      <c r="C8" s="75">
        <f t="shared" ref="C8:H8" si="1">SUM(C4:C7)</f>
        <v>648</v>
      </c>
      <c r="D8" s="75">
        <f t="shared" si="1"/>
        <v>12</v>
      </c>
      <c r="E8" s="75">
        <f t="shared" si="1"/>
        <v>17</v>
      </c>
      <c r="F8" s="75">
        <f t="shared" si="1"/>
        <v>323</v>
      </c>
      <c r="G8" s="75">
        <f t="shared" si="1"/>
        <v>12</v>
      </c>
      <c r="H8" s="75">
        <f t="shared" si="1"/>
        <v>14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ht="19.5" customHeight="1">
      <c r="A16" s="92">
        <v>3.0</v>
      </c>
      <c r="B16" s="93" t="s">
        <v>136</v>
      </c>
      <c r="C16" s="92">
        <v>234.0</v>
      </c>
      <c r="D16" s="92">
        <v>8.0</v>
      </c>
      <c r="E16" s="92">
        <v>3.0</v>
      </c>
      <c r="F16" s="92">
        <v>20.0</v>
      </c>
      <c r="G16" s="92">
        <v>8.0</v>
      </c>
      <c r="H16" s="92">
        <v>1.0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ht="19.5" customHeight="1">
      <c r="A17" s="92">
        <v>4.0</v>
      </c>
      <c r="B17" s="93" t="s">
        <v>137</v>
      </c>
      <c r="C17" s="92">
        <v>300.0</v>
      </c>
      <c r="D17" s="92">
        <v>5.0</v>
      </c>
      <c r="E17" s="92">
        <v>2.0</v>
      </c>
      <c r="F17" s="92">
        <v>25.0</v>
      </c>
      <c r="G17" s="92">
        <v>5.0</v>
      </c>
      <c r="H17" s="92">
        <v>1.0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ht="19.5" customHeight="1">
      <c r="A18" s="92">
        <v>5.0</v>
      </c>
      <c r="B18" s="93" t="s">
        <v>138</v>
      </c>
      <c r="C18" s="92">
        <v>173.0</v>
      </c>
      <c r="D18" s="92">
        <v>0.0</v>
      </c>
      <c r="E18" s="92">
        <v>3.0</v>
      </c>
      <c r="F18" s="92">
        <v>3.0</v>
      </c>
      <c r="G18" s="92">
        <v>0.0</v>
      </c>
      <c r="H18" s="92">
        <v>0.0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ht="19.5" customHeight="1">
      <c r="A19" s="92">
        <v>6.0</v>
      </c>
      <c r="B19" s="93" t="s">
        <v>139</v>
      </c>
      <c r="C19" s="68">
        <v>165.0</v>
      </c>
      <c r="D19" s="92">
        <v>4.0</v>
      </c>
      <c r="E19" s="92">
        <v>2.0</v>
      </c>
      <c r="F19" s="92">
        <v>0.0</v>
      </c>
      <c r="G19" s="92">
        <v>0.0</v>
      </c>
      <c r="H19" s="92">
        <v>0.0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ht="19.5" customHeight="1">
      <c r="A20" s="92">
        <v>7.0</v>
      </c>
      <c r="B20" s="78" t="s">
        <v>140</v>
      </c>
      <c r="C20" s="98">
        <v>24.0</v>
      </c>
      <c r="D20" s="71"/>
      <c r="E20" s="71"/>
      <c r="F20" s="71"/>
      <c r="G20" s="71"/>
      <c r="H20" s="71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ht="19.5" customHeight="1">
      <c r="A21" s="92">
        <v>8.0</v>
      </c>
      <c r="B21" s="80" t="s">
        <v>141</v>
      </c>
      <c r="C21" s="99">
        <v>40.0</v>
      </c>
      <c r="D21" s="71"/>
      <c r="E21" s="71"/>
      <c r="F21" s="71"/>
      <c r="G21" s="71"/>
      <c r="H21" s="71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19.5" customHeight="1">
      <c r="A22" s="92">
        <v>9.0</v>
      </c>
      <c r="B22" s="77" t="s">
        <v>142</v>
      </c>
      <c r="C22" s="92">
        <v>0.0</v>
      </c>
      <c r="D22" s="71"/>
      <c r="E22" s="71"/>
      <c r="F22" s="71"/>
      <c r="G22" s="71"/>
      <c r="H22" s="71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ht="19.5" customHeight="1">
      <c r="A23" s="92">
        <v>10.0</v>
      </c>
      <c r="B23" s="87" t="s">
        <v>143</v>
      </c>
      <c r="C23" s="100">
        <v>17.0</v>
      </c>
      <c r="D23" s="71"/>
      <c r="E23" s="71"/>
      <c r="F23" s="71"/>
      <c r="G23" s="71"/>
      <c r="H23" s="7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ht="19.5" customHeight="1">
      <c r="A24" s="92">
        <v>11.0</v>
      </c>
      <c r="B24" s="87" t="s">
        <v>144</v>
      </c>
      <c r="C24" s="86">
        <v>24.0</v>
      </c>
      <c r="D24" s="71"/>
      <c r="E24" s="71"/>
      <c r="F24" s="71"/>
      <c r="G24" s="71"/>
      <c r="H24" s="71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ht="19.5" customHeight="1">
      <c r="A25" s="92">
        <v>12.0</v>
      </c>
      <c r="B25" s="87" t="s">
        <v>145</v>
      </c>
      <c r="C25" s="100">
        <v>0.0</v>
      </c>
      <c r="D25" s="71"/>
      <c r="E25" s="71"/>
      <c r="F25" s="71"/>
      <c r="G25" s="71"/>
      <c r="H25" s="71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ht="19.5" customHeight="1">
      <c r="A26" s="92">
        <v>13.0</v>
      </c>
      <c r="B26" s="87" t="s">
        <v>146</v>
      </c>
      <c r="C26" s="100">
        <v>4.0</v>
      </c>
      <c r="D26" s="71"/>
      <c r="E26" s="71"/>
      <c r="F26" s="71"/>
      <c r="G26" s="71"/>
      <c r="H26" s="71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ht="19.5" customHeight="1">
      <c r="A27" s="92">
        <v>14.0</v>
      </c>
      <c r="B27" s="87" t="s">
        <v>147</v>
      </c>
      <c r="C27" s="100">
        <v>24.0</v>
      </c>
      <c r="D27" s="71"/>
      <c r="E27" s="71"/>
      <c r="F27" s="71"/>
      <c r="G27" s="71"/>
      <c r="H27" s="7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ht="19.5" customHeight="1">
      <c r="A28" s="92">
        <v>15.0</v>
      </c>
      <c r="B28" s="87" t="s">
        <v>148</v>
      </c>
      <c r="C28" s="100">
        <v>16.0</v>
      </c>
      <c r="D28" s="71"/>
      <c r="E28" s="71"/>
      <c r="F28" s="71"/>
      <c r="G28" s="71"/>
      <c r="H28" s="71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ht="19.5" customHeight="1">
      <c r="A29" s="92">
        <v>16.0</v>
      </c>
      <c r="B29" s="95" t="s">
        <v>149</v>
      </c>
      <c r="C29" s="86">
        <v>4.0</v>
      </c>
      <c r="D29" s="71"/>
      <c r="E29" s="71"/>
      <c r="F29" s="71"/>
      <c r="G29" s="71"/>
      <c r="H29" s="7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ht="19.5" customHeight="1">
      <c r="A30" s="92">
        <v>17.0</v>
      </c>
      <c r="B30" s="87" t="s">
        <v>150</v>
      </c>
      <c r="C30" s="86">
        <v>2.0</v>
      </c>
      <c r="D30" s="71"/>
      <c r="E30" s="71"/>
      <c r="F30" s="71"/>
      <c r="G30" s="71"/>
      <c r="H30" s="7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ht="19.5" customHeight="1">
      <c r="A31" s="92">
        <v>18.0</v>
      </c>
      <c r="B31" s="87" t="s">
        <v>151</v>
      </c>
      <c r="C31" s="86">
        <v>24.0</v>
      </c>
      <c r="D31" s="71"/>
      <c r="E31" s="71"/>
      <c r="F31" s="71"/>
      <c r="G31" s="71"/>
      <c r="H31" s="71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ht="19.5" customHeight="1">
      <c r="A32" s="101" t="s">
        <v>152</v>
      </c>
      <c r="B32" s="87" t="s">
        <v>153</v>
      </c>
      <c r="C32" s="86">
        <v>5.0</v>
      </c>
      <c r="D32" s="68"/>
      <c r="E32" s="68"/>
      <c r="F32" s="68"/>
      <c r="G32" s="68"/>
      <c r="H32" s="71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ht="19.5" customHeight="1">
      <c r="A33" s="65"/>
      <c r="B33" s="102" t="s">
        <v>133</v>
      </c>
      <c r="C33" s="103">
        <f t="shared" ref="C33:H33" si="3">SUM(C16:C32)</f>
        <v>1056</v>
      </c>
      <c r="D33" s="103">
        <f t="shared" si="3"/>
        <v>17</v>
      </c>
      <c r="E33" s="103">
        <f t="shared" si="3"/>
        <v>10</v>
      </c>
      <c r="F33" s="103">
        <f t="shared" si="3"/>
        <v>48</v>
      </c>
      <c r="G33" s="103">
        <f t="shared" si="3"/>
        <v>13</v>
      </c>
      <c r="H33" s="103">
        <f t="shared" si="3"/>
        <v>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ht="19.5" customHeight="1">
      <c r="A34" s="73"/>
      <c r="B34" s="74" t="s">
        <v>107</v>
      </c>
      <c r="C34" s="75">
        <f t="shared" ref="C34:H34" si="4">C33+C14+C8</f>
        <v>1704</v>
      </c>
      <c r="D34" s="75">
        <f t="shared" si="4"/>
        <v>29</v>
      </c>
      <c r="E34" s="75">
        <f t="shared" si="4"/>
        <v>27</v>
      </c>
      <c r="F34" s="75">
        <f t="shared" si="4"/>
        <v>371</v>
      </c>
      <c r="G34" s="75">
        <f t="shared" si="4"/>
        <v>25</v>
      </c>
      <c r="H34" s="75">
        <f t="shared" si="4"/>
        <v>16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ht="19.5" customHeight="1">
      <c r="A35" s="59"/>
      <c r="B35" s="60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ht="19.5" customHeight="1">
      <c r="A36" s="59"/>
      <c r="B36" s="60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ht="19.5" customHeight="1">
      <c r="A37" s="59"/>
      <c r="B37" s="6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ht="19.5" customHeight="1">
      <c r="A38" s="59"/>
      <c r="B38" s="60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ht="19.5" customHeight="1">
      <c r="A39" s="59"/>
      <c r="B39" s="6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ht="19.5" customHeight="1">
      <c r="A40" s="59"/>
      <c r="B40" s="60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ht="19.5" customHeight="1">
      <c r="A41" s="59"/>
      <c r="B41" s="60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ht="19.5" customHeight="1">
      <c r="A42" s="59"/>
      <c r="B42" s="6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ht="19.5" customHeight="1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ht="19.5" customHeight="1">
      <c r="A44" s="59"/>
      <c r="B44" s="6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ht="19.5" customHeight="1">
      <c r="A45" s="59"/>
      <c r="B45" s="60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9.5" customHeight="1">
      <c r="A46" s="59"/>
      <c r="B46" s="60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ht="19.5" customHeight="1">
      <c r="A47" s="59"/>
      <c r="B47" s="60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ht="19.5" customHeight="1">
      <c r="A48" s="59"/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ht="19.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ht="19.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ht="19.5" customHeight="1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ht="19.5" customHeight="1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10.14"/>
    <col customWidth="1" min="2" max="2" width="46.14"/>
    <col customWidth="1" min="3" max="27" width="16.29"/>
  </cols>
  <sheetData>
    <row r="1" ht="27.0" customHeight="1">
      <c r="A1" s="88"/>
      <c r="B1" s="89" t="s">
        <v>29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>
      <c r="A2" s="90" t="s">
        <v>154</v>
      </c>
      <c r="B2" s="91" t="s">
        <v>55</v>
      </c>
      <c r="C2" s="90" t="s">
        <v>3</v>
      </c>
      <c r="D2" s="90" t="s">
        <v>4</v>
      </c>
      <c r="E2" s="90" t="s">
        <v>5</v>
      </c>
      <c r="F2" s="90" t="s">
        <v>6</v>
      </c>
      <c r="G2" s="90" t="s">
        <v>7</v>
      </c>
      <c r="H2" s="90" t="s">
        <v>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ht="20.25" customHeight="1">
      <c r="A3" s="65"/>
      <c r="B3" s="66" t="s">
        <v>56</v>
      </c>
      <c r="C3" s="67" t="s">
        <v>57</v>
      </c>
      <c r="D3" s="29"/>
      <c r="E3" s="29"/>
      <c r="F3" s="29"/>
      <c r="G3" s="29"/>
      <c r="H3" s="30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ht="19.5" customHeight="1">
      <c r="A4" s="92">
        <v>1.0</v>
      </c>
      <c r="B4" s="93" t="s">
        <v>155</v>
      </c>
      <c r="C4" s="92">
        <v>1051.0</v>
      </c>
      <c r="D4" s="92">
        <v>126.0</v>
      </c>
      <c r="E4" s="68">
        <v>79.0</v>
      </c>
      <c r="F4" s="92">
        <v>750.0</v>
      </c>
      <c r="G4" s="92">
        <v>111.0</v>
      </c>
      <c r="H4" s="92">
        <v>11.0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ht="19.5" customHeight="1">
      <c r="A5" s="92">
        <v>2.0</v>
      </c>
      <c r="B5" s="93" t="s">
        <v>156</v>
      </c>
      <c r="C5" s="92">
        <v>140.0</v>
      </c>
      <c r="D5" s="92">
        <v>3.0</v>
      </c>
      <c r="E5" s="92">
        <v>3.0</v>
      </c>
      <c r="F5" s="92">
        <v>44.0</v>
      </c>
      <c r="G5" s="92">
        <v>3.0</v>
      </c>
      <c r="H5" s="92">
        <v>1.0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ht="19.5" customHeight="1">
      <c r="A6" s="71"/>
      <c r="B6" s="72"/>
      <c r="C6" s="68"/>
      <c r="D6" s="68"/>
      <c r="E6" s="68"/>
      <c r="F6" s="68"/>
      <c r="G6" s="68"/>
      <c r="H6" s="6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ht="19.5" customHeight="1">
      <c r="A7" s="71"/>
      <c r="B7" s="72"/>
      <c r="C7" s="68"/>
      <c r="D7" s="68"/>
      <c r="E7" s="68"/>
      <c r="F7" s="68"/>
      <c r="G7" s="68"/>
      <c r="H7" s="68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ht="19.5" customHeight="1">
      <c r="A8" s="73"/>
      <c r="B8" s="74" t="s">
        <v>60</v>
      </c>
      <c r="C8" s="75">
        <f t="shared" ref="C8:H8" si="1">SUM(C4:C7)</f>
        <v>1191</v>
      </c>
      <c r="D8" s="75">
        <f t="shared" si="1"/>
        <v>129</v>
      </c>
      <c r="E8" s="75">
        <f t="shared" si="1"/>
        <v>82</v>
      </c>
      <c r="F8" s="75">
        <f t="shared" si="1"/>
        <v>794</v>
      </c>
      <c r="G8" s="75">
        <f t="shared" si="1"/>
        <v>114</v>
      </c>
      <c r="H8" s="75">
        <f t="shared" si="1"/>
        <v>12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ht="19.5" customHeight="1">
      <c r="A9" s="65"/>
      <c r="B9" s="66" t="s">
        <v>61</v>
      </c>
      <c r="C9" s="67" t="s">
        <v>62</v>
      </c>
      <c r="D9" s="29"/>
      <c r="E9" s="29"/>
      <c r="F9" s="29"/>
      <c r="G9" s="29"/>
      <c r="H9" s="3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ht="19.5" customHeight="1">
      <c r="A10" s="71"/>
      <c r="B10" s="72"/>
      <c r="C10" s="68"/>
      <c r="D10" s="68"/>
      <c r="E10" s="68"/>
      <c r="F10" s="68"/>
      <c r="G10" s="68"/>
      <c r="H10" s="6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</row>
    <row r="11" ht="19.5" customHeight="1">
      <c r="A11" s="71"/>
      <c r="B11" s="72"/>
      <c r="C11" s="68"/>
      <c r="D11" s="68"/>
      <c r="E11" s="68"/>
      <c r="F11" s="68"/>
      <c r="G11" s="68"/>
      <c r="H11" s="6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</row>
    <row r="12" ht="19.5" customHeight="1">
      <c r="A12" s="71"/>
      <c r="B12" s="72"/>
      <c r="C12" s="68"/>
      <c r="D12" s="68"/>
      <c r="E12" s="68"/>
      <c r="F12" s="68"/>
      <c r="G12" s="68"/>
      <c r="H12" s="6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ht="19.5" customHeight="1">
      <c r="A13" s="71"/>
      <c r="B13" s="72"/>
      <c r="C13" s="68"/>
      <c r="D13" s="68"/>
      <c r="E13" s="68"/>
      <c r="F13" s="68"/>
      <c r="G13" s="68"/>
      <c r="H13" s="6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4" ht="19.5" customHeight="1">
      <c r="A14" s="73"/>
      <c r="B14" s="74" t="s">
        <v>64</v>
      </c>
      <c r="C14" s="75">
        <f t="shared" ref="C14:H14" si="2">SUM(C10:C13)</f>
        <v>0</v>
      </c>
      <c r="D14" s="75">
        <f t="shared" si="2"/>
        <v>0</v>
      </c>
      <c r="E14" s="75">
        <f t="shared" si="2"/>
        <v>0</v>
      </c>
      <c r="F14" s="75">
        <f t="shared" si="2"/>
        <v>0</v>
      </c>
      <c r="G14" s="75">
        <f t="shared" si="2"/>
        <v>0</v>
      </c>
      <c r="H14" s="75">
        <f t="shared" si="2"/>
        <v>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ht="19.5" customHeight="1">
      <c r="A15" s="65"/>
      <c r="B15" s="66" t="s">
        <v>65</v>
      </c>
      <c r="C15" s="67" t="s">
        <v>66</v>
      </c>
      <c r="D15" s="29"/>
      <c r="E15" s="29"/>
      <c r="F15" s="29"/>
      <c r="G15" s="29"/>
      <c r="H15" s="3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 ht="19.5" customHeight="1">
      <c r="A16" s="92">
        <v>3.0</v>
      </c>
      <c r="B16" s="93" t="s">
        <v>157</v>
      </c>
      <c r="C16" s="92">
        <v>400.0</v>
      </c>
      <c r="D16" s="92">
        <v>5.0</v>
      </c>
      <c r="E16" s="92">
        <v>7.0</v>
      </c>
      <c r="F16" s="92">
        <v>10.0</v>
      </c>
      <c r="G16" s="92">
        <v>0.0</v>
      </c>
      <c r="H16" s="92">
        <v>0.0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</row>
    <row r="17" ht="19.5" customHeight="1">
      <c r="A17" s="92">
        <v>4.0</v>
      </c>
      <c r="B17" s="93" t="s">
        <v>158</v>
      </c>
      <c r="C17" s="92">
        <v>190.0</v>
      </c>
      <c r="D17" s="92">
        <v>0.0</v>
      </c>
      <c r="E17" s="92">
        <v>2.0</v>
      </c>
      <c r="F17" s="92">
        <v>0.0</v>
      </c>
      <c r="G17" s="92">
        <v>0.0</v>
      </c>
      <c r="H17" s="92">
        <v>0.0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ht="19.5" customHeight="1">
      <c r="A18" s="92">
        <v>5.0</v>
      </c>
      <c r="B18" s="93" t="s">
        <v>159</v>
      </c>
      <c r="C18" s="92">
        <v>170.0</v>
      </c>
      <c r="D18" s="92">
        <v>0.0</v>
      </c>
      <c r="E18" s="92">
        <v>0.0</v>
      </c>
      <c r="F18" s="92">
        <v>16.0</v>
      </c>
      <c r="G18" s="92">
        <v>0.0</v>
      </c>
      <c r="H18" s="92">
        <v>0.0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ht="19.5" customHeight="1">
      <c r="A19" s="92">
        <v>6.0</v>
      </c>
      <c r="B19" s="93" t="s">
        <v>160</v>
      </c>
      <c r="C19" s="92">
        <v>251.0</v>
      </c>
      <c r="D19" s="92">
        <v>0.0</v>
      </c>
      <c r="E19" s="92">
        <v>2.0</v>
      </c>
      <c r="F19" s="92">
        <v>10.0</v>
      </c>
      <c r="G19" s="92">
        <v>0.0</v>
      </c>
      <c r="H19" s="92">
        <v>0.0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ht="19.5" customHeight="1">
      <c r="A20" s="92">
        <v>7.0</v>
      </c>
      <c r="B20" s="93" t="s">
        <v>161</v>
      </c>
      <c r="C20" s="92">
        <v>125.0</v>
      </c>
      <c r="D20" s="92">
        <v>0.0</v>
      </c>
      <c r="E20" s="92">
        <v>0.0</v>
      </c>
      <c r="F20" s="92">
        <v>15.0</v>
      </c>
      <c r="G20" s="92">
        <v>0.0</v>
      </c>
      <c r="H20" s="92">
        <v>0.0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</row>
    <row r="21" ht="19.5" customHeight="1">
      <c r="A21" s="92">
        <v>8.0</v>
      </c>
      <c r="B21" s="93" t="s">
        <v>162</v>
      </c>
      <c r="C21" s="92">
        <v>26.0</v>
      </c>
      <c r="D21" s="92">
        <v>0.0</v>
      </c>
      <c r="E21" s="92">
        <v>0.0</v>
      </c>
      <c r="F21" s="92">
        <v>0.0</v>
      </c>
      <c r="G21" s="92">
        <v>0.0</v>
      </c>
      <c r="H21" s="92">
        <v>0.0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ht="19.5" customHeight="1">
      <c r="A22" s="92">
        <v>9.0</v>
      </c>
      <c r="B22" s="93" t="s">
        <v>163</v>
      </c>
      <c r="C22" s="92">
        <v>20.0</v>
      </c>
      <c r="D22" s="92">
        <v>0.0</v>
      </c>
      <c r="E22" s="92">
        <v>0.0</v>
      </c>
      <c r="F22" s="92">
        <v>0.0</v>
      </c>
      <c r="G22" s="92">
        <v>0.0</v>
      </c>
      <c r="H22" s="92">
        <v>0.0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ht="19.5" customHeight="1">
      <c r="A23" s="92">
        <v>10.0</v>
      </c>
      <c r="B23" s="93" t="s">
        <v>164</v>
      </c>
      <c r="C23" s="92">
        <v>24.0</v>
      </c>
      <c r="D23" s="92">
        <v>0.0</v>
      </c>
      <c r="E23" s="92">
        <v>0.0</v>
      </c>
      <c r="F23" s="92">
        <v>10.0</v>
      </c>
      <c r="G23" s="92">
        <v>0.0</v>
      </c>
      <c r="H23" s="92">
        <v>0.0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ht="19.5" customHeight="1">
      <c r="A24" s="92">
        <v>11.0</v>
      </c>
      <c r="B24" s="77" t="s">
        <v>165</v>
      </c>
      <c r="C24" s="98">
        <v>52.0</v>
      </c>
      <c r="D24" s="71"/>
      <c r="E24" s="71"/>
      <c r="F24" s="71"/>
      <c r="G24" s="71"/>
      <c r="H24" s="71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ht="19.5" customHeight="1">
      <c r="A25" s="92">
        <v>12.0</v>
      </c>
      <c r="B25" s="87" t="s">
        <v>166</v>
      </c>
      <c r="C25" s="99">
        <v>16.0</v>
      </c>
      <c r="D25" s="71"/>
      <c r="E25" s="71"/>
      <c r="F25" s="71"/>
      <c r="G25" s="71"/>
      <c r="H25" s="71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ht="19.5" customHeight="1">
      <c r="A26" s="92">
        <v>13.0</v>
      </c>
      <c r="B26" s="87" t="s">
        <v>167</v>
      </c>
      <c r="C26" s="99">
        <v>23.0</v>
      </c>
      <c r="D26" s="71"/>
      <c r="E26" s="71"/>
      <c r="F26" s="71"/>
      <c r="G26" s="71"/>
      <c r="H26" s="71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</row>
    <row r="27" ht="19.5" customHeight="1">
      <c r="A27" s="92">
        <v>14.0</v>
      </c>
      <c r="B27" s="87" t="s">
        <v>168</v>
      </c>
      <c r="C27" s="99">
        <v>24.0</v>
      </c>
      <c r="D27" s="71"/>
      <c r="E27" s="71"/>
      <c r="F27" s="71"/>
      <c r="G27" s="71"/>
      <c r="H27" s="7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ht="19.5" customHeight="1">
      <c r="A28" s="92">
        <v>15.0</v>
      </c>
      <c r="B28" s="87" t="s">
        <v>169</v>
      </c>
      <c r="C28" s="99">
        <v>12.0</v>
      </c>
      <c r="D28" s="71"/>
      <c r="E28" s="71"/>
      <c r="F28" s="71"/>
      <c r="G28" s="71"/>
      <c r="H28" s="71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ht="19.5" customHeight="1">
      <c r="A29" s="92">
        <v>16.0</v>
      </c>
      <c r="B29" s="87" t="s">
        <v>170</v>
      </c>
      <c r="C29" s="99">
        <v>16.0</v>
      </c>
      <c r="D29" s="71"/>
      <c r="E29" s="71"/>
      <c r="F29" s="71"/>
      <c r="G29" s="71"/>
      <c r="H29" s="7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ht="19.5" customHeight="1">
      <c r="A30" s="92">
        <v>17.0</v>
      </c>
      <c r="B30" s="87" t="s">
        <v>171</v>
      </c>
      <c r="C30" s="99">
        <v>24.0</v>
      </c>
      <c r="D30" s="71"/>
      <c r="E30" s="71"/>
      <c r="F30" s="71"/>
      <c r="G30" s="71"/>
      <c r="H30" s="71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ht="19.5" customHeight="1">
      <c r="A31" s="92">
        <v>18.0</v>
      </c>
      <c r="B31" s="87" t="s">
        <v>172</v>
      </c>
      <c r="C31" s="99">
        <v>24.0</v>
      </c>
      <c r="D31" s="71"/>
      <c r="E31" s="71"/>
      <c r="F31" s="71"/>
      <c r="G31" s="71"/>
      <c r="H31" s="71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ht="19.5" customHeight="1">
      <c r="A32" s="92">
        <v>19.0</v>
      </c>
      <c r="B32" s="87" t="s">
        <v>173</v>
      </c>
      <c r="C32" s="99">
        <v>9.0</v>
      </c>
      <c r="D32" s="71"/>
      <c r="E32" s="71"/>
      <c r="F32" s="71"/>
      <c r="G32" s="71"/>
      <c r="H32" s="71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ht="19.5" customHeight="1">
      <c r="A33" s="92">
        <v>20.0</v>
      </c>
      <c r="B33" s="87" t="s">
        <v>174</v>
      </c>
      <c r="C33" s="99">
        <v>0.0</v>
      </c>
      <c r="D33" s="71"/>
      <c r="E33" s="71"/>
      <c r="F33" s="71"/>
      <c r="G33" s="71"/>
      <c r="H33" s="71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ht="19.5" customHeight="1">
      <c r="A34" s="92">
        <v>21.0</v>
      </c>
      <c r="B34" s="87" t="s">
        <v>175</v>
      </c>
      <c r="C34" s="99">
        <v>36.0</v>
      </c>
      <c r="D34" s="71"/>
      <c r="E34" s="71"/>
      <c r="F34" s="71"/>
      <c r="G34" s="71"/>
      <c r="H34" s="71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ht="19.5" customHeight="1">
      <c r="A35" s="92">
        <v>22.0</v>
      </c>
      <c r="B35" s="87" t="s">
        <v>176</v>
      </c>
      <c r="C35" s="99">
        <v>5.0</v>
      </c>
      <c r="D35" s="71"/>
      <c r="E35" s="71"/>
      <c r="F35" s="71"/>
      <c r="G35" s="71"/>
      <c r="H35" s="7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ht="19.5" customHeight="1">
      <c r="A36" s="92">
        <v>23.0</v>
      </c>
      <c r="B36" s="87" t="s">
        <v>177</v>
      </c>
      <c r="C36" s="99">
        <v>20.0</v>
      </c>
      <c r="D36" s="71"/>
      <c r="E36" s="71"/>
      <c r="F36" s="71"/>
      <c r="G36" s="71"/>
      <c r="H36" s="71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ht="19.5" customHeight="1">
      <c r="A37" s="92">
        <v>24.0</v>
      </c>
      <c r="B37" s="87" t="s">
        <v>178</v>
      </c>
      <c r="C37" s="99">
        <v>18.0</v>
      </c>
      <c r="D37" s="71"/>
      <c r="E37" s="71"/>
      <c r="F37" s="71"/>
      <c r="G37" s="71"/>
      <c r="H37" s="71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ht="19.5" customHeight="1">
      <c r="A38" s="92">
        <v>25.0</v>
      </c>
      <c r="B38" s="87" t="s">
        <v>179</v>
      </c>
      <c r="C38" s="99">
        <v>28.0</v>
      </c>
      <c r="D38" s="71"/>
      <c r="E38" s="71"/>
      <c r="F38" s="71"/>
      <c r="G38" s="71"/>
      <c r="H38" s="71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</row>
    <row r="39" ht="19.5" customHeight="1">
      <c r="A39" s="92">
        <v>26.0</v>
      </c>
      <c r="B39" s="87" t="s">
        <v>180</v>
      </c>
      <c r="C39" s="86">
        <v>26.0</v>
      </c>
      <c r="D39" s="68"/>
      <c r="E39" s="68"/>
      <c r="F39" s="68"/>
      <c r="G39" s="68"/>
      <c r="H39" s="6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</row>
    <row r="40" ht="19.5" customHeight="1">
      <c r="A40" s="92">
        <v>27.0</v>
      </c>
      <c r="B40" s="87" t="s">
        <v>181</v>
      </c>
      <c r="C40" s="86">
        <v>18.0</v>
      </c>
      <c r="D40" s="68"/>
      <c r="E40" s="68"/>
      <c r="F40" s="68"/>
      <c r="G40" s="6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</row>
    <row r="41" ht="19.5" customHeight="1">
      <c r="A41" s="92">
        <v>28.0</v>
      </c>
      <c r="B41" s="87" t="s">
        <v>182</v>
      </c>
      <c r="C41" s="86">
        <v>10.0</v>
      </c>
      <c r="D41" s="68"/>
      <c r="E41" s="68"/>
      <c r="F41" s="68"/>
      <c r="G41" s="68"/>
      <c r="H41" s="6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2" ht="19.5" customHeight="1">
      <c r="A42" s="92">
        <v>29.0</v>
      </c>
      <c r="B42" s="87" t="s">
        <v>183</v>
      </c>
      <c r="C42" s="86">
        <v>18.0</v>
      </c>
      <c r="D42" s="68"/>
      <c r="E42" s="68"/>
      <c r="F42" s="68"/>
      <c r="G42" s="68"/>
      <c r="H42" s="6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</row>
    <row r="43" ht="19.5" customHeight="1">
      <c r="A43" s="92">
        <v>30.0</v>
      </c>
      <c r="B43" s="87" t="s">
        <v>184</v>
      </c>
      <c r="C43" s="86">
        <v>36.0</v>
      </c>
      <c r="D43" s="68"/>
      <c r="E43" s="68"/>
      <c r="F43" s="68"/>
      <c r="G43" s="68"/>
      <c r="H43" s="6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</row>
    <row r="44" ht="19.5" customHeight="1">
      <c r="A44" s="92">
        <v>31.0</v>
      </c>
      <c r="B44" s="87" t="s">
        <v>185</v>
      </c>
      <c r="C44" s="86">
        <v>150.0</v>
      </c>
      <c r="D44" s="68"/>
      <c r="E44" s="68"/>
      <c r="F44" s="68"/>
      <c r="G44" s="68"/>
      <c r="H44" s="6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</row>
    <row r="45" ht="19.5" customHeight="1">
      <c r="A45" s="92">
        <v>32.0</v>
      </c>
      <c r="B45" s="87" t="s">
        <v>76</v>
      </c>
      <c r="C45" s="86">
        <v>308.0</v>
      </c>
      <c r="D45" s="68">
        <v>0.0</v>
      </c>
      <c r="E45" s="68">
        <v>2.0</v>
      </c>
      <c r="F45" s="68">
        <v>24.0</v>
      </c>
      <c r="G45" s="68">
        <v>0.0</v>
      </c>
      <c r="H45" s="68">
        <v>0.0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ht="19.5" customHeight="1">
      <c r="A46" s="101"/>
      <c r="B46" s="87"/>
      <c r="C46" s="86"/>
      <c r="D46" s="68"/>
      <c r="E46" s="68"/>
      <c r="F46" s="68"/>
      <c r="G46" s="68"/>
      <c r="H46" s="6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</row>
    <row r="47" ht="19.5" customHeight="1">
      <c r="A47" s="65"/>
      <c r="B47" s="102" t="s">
        <v>133</v>
      </c>
      <c r="C47" s="103">
        <f t="shared" ref="C47:H47" si="3">SUM(C16:C46)</f>
        <v>2079</v>
      </c>
      <c r="D47" s="103">
        <f t="shared" si="3"/>
        <v>5</v>
      </c>
      <c r="E47" s="103">
        <f t="shared" si="3"/>
        <v>13</v>
      </c>
      <c r="F47" s="103">
        <f t="shared" si="3"/>
        <v>85</v>
      </c>
      <c r="G47" s="103">
        <f t="shared" si="3"/>
        <v>0</v>
      </c>
      <c r="H47" s="103">
        <f t="shared" si="3"/>
        <v>0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</row>
    <row r="48" ht="19.5" customHeight="1">
      <c r="A48" s="73"/>
      <c r="B48" s="74" t="s">
        <v>107</v>
      </c>
      <c r="C48" s="75">
        <f t="shared" ref="C48:H48" si="4">C47+C14+C8</f>
        <v>3270</v>
      </c>
      <c r="D48" s="75">
        <f t="shared" si="4"/>
        <v>134</v>
      </c>
      <c r="E48" s="75">
        <f t="shared" si="4"/>
        <v>95</v>
      </c>
      <c r="F48" s="75">
        <f t="shared" si="4"/>
        <v>879</v>
      </c>
      <c r="G48" s="75">
        <f t="shared" si="4"/>
        <v>114</v>
      </c>
      <c r="H48" s="75">
        <f t="shared" si="4"/>
        <v>12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</row>
    <row r="49" ht="19.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ht="19.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ht="19.5" customHeight="1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ht="19.5" customHeight="1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ht="19.5" customHeight="1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ht="19.5" customHeight="1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  <row r="55" ht="19.5" customHeight="1">
      <c r="A55" s="59"/>
      <c r="B55" s="60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</row>
    <row r="56" ht="19.5" customHeight="1">
      <c r="A56" s="59"/>
      <c r="B56" s="60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</row>
    <row r="57" ht="19.5" customHeight="1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</row>
    <row r="58" ht="19.5" customHeight="1">
      <c r="A58" s="59"/>
      <c r="B58" s="60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</row>
    <row r="59" ht="19.5" customHeight="1">
      <c r="A59" s="59"/>
      <c r="B59" s="60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</row>
    <row r="60" ht="19.5" customHeight="1">
      <c r="A60" s="59"/>
      <c r="B60" s="60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</row>
    <row r="61" ht="19.5" customHeight="1">
      <c r="A61" s="59"/>
      <c r="B61" s="60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ht="19.5" customHeight="1">
      <c r="A62" s="59"/>
      <c r="B62" s="60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</row>
    <row r="63" ht="19.5" customHeight="1">
      <c r="A63" s="59"/>
      <c r="B63" s="60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</row>
    <row r="64" ht="19.5" customHeight="1">
      <c r="A64" s="59"/>
      <c r="B64" s="60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ht="19.5" customHeight="1">
      <c r="A65" s="59"/>
      <c r="B65" s="6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</row>
    <row r="66" ht="19.5" customHeight="1">
      <c r="A66" s="59"/>
      <c r="B66" s="60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</row>
    <row r="67" ht="19.5" customHeight="1">
      <c r="A67" s="59"/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</row>
    <row r="68" ht="19.5" customHeight="1">
      <c r="A68" s="59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</row>
    <row r="69" ht="19.5" customHeight="1">
      <c r="A69" s="59"/>
      <c r="B69" s="6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</row>
    <row r="70" ht="19.5" customHeight="1">
      <c r="A70" s="59"/>
      <c r="B70" s="6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</row>
    <row r="71" ht="19.5" customHeight="1">
      <c r="A71" s="59"/>
      <c r="B71" s="60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</row>
    <row r="72" ht="19.5" customHeight="1">
      <c r="A72" s="59"/>
      <c r="B72" s="60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</row>
    <row r="73" ht="19.5" customHeight="1">
      <c r="A73" s="59"/>
      <c r="B73" s="60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</row>
    <row r="74" ht="19.5" customHeight="1">
      <c r="A74" s="59"/>
      <c r="B74" s="60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</row>
    <row r="75" ht="19.5" customHeight="1">
      <c r="A75" s="59"/>
      <c r="B75" s="60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</row>
    <row r="76" ht="19.5" customHeight="1">
      <c r="A76" s="59"/>
      <c r="B76" s="6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</row>
    <row r="77" ht="19.5" customHeight="1">
      <c r="A77" s="59"/>
      <c r="B77" s="6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</row>
    <row r="78" ht="19.5" customHeight="1">
      <c r="A78" s="59"/>
      <c r="B78" s="60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</row>
    <row r="79" ht="19.5" customHeight="1">
      <c r="A79" s="59"/>
      <c r="B79" s="6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</row>
    <row r="80" ht="19.5" customHeight="1">
      <c r="A80" s="59"/>
      <c r="B80" s="6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</row>
    <row r="81" ht="19.5" customHeight="1">
      <c r="A81" s="59"/>
      <c r="B81" s="60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</row>
    <row r="82" ht="19.5" customHeight="1">
      <c r="A82" s="59"/>
      <c r="B82" s="60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ht="19.5" customHeight="1">
      <c r="A83" s="59"/>
      <c r="B83" s="60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ht="19.5" customHeight="1">
      <c r="A84" s="59"/>
      <c r="B84" s="6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ht="19.5" customHeight="1">
      <c r="A85" s="59"/>
      <c r="B85" s="60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ht="19.5" customHeight="1">
      <c r="A86" s="59"/>
      <c r="B86" s="6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ht="19.5" customHeight="1">
      <c r="A87" s="59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ht="19.5" customHeight="1">
      <c r="A88" s="59"/>
      <c r="B88" s="60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ht="19.5" customHeight="1">
      <c r="A89" s="59"/>
      <c r="B89" s="6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ht="19.5" customHeight="1">
      <c r="A90" s="59"/>
      <c r="B90" s="60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ht="19.5" customHeight="1">
      <c r="A91" s="59"/>
      <c r="B91" s="6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ht="19.5" customHeight="1">
      <c r="A92" s="59"/>
      <c r="B92" s="60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ht="19.5" customHeight="1">
      <c r="A93" s="59"/>
      <c r="B93" s="60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ht="19.5" customHeight="1">
      <c r="A94" s="59"/>
      <c r="B94" s="60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ht="19.5" customHeight="1">
      <c r="A95" s="59"/>
      <c r="B95" s="60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ht="19.5" customHeight="1">
      <c r="A96" s="59"/>
      <c r="B96" s="6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ht="19.5" customHeight="1">
      <c r="A97" s="59"/>
      <c r="B97" s="60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ht="19.5" customHeight="1">
      <c r="A98" s="59"/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ht="19.5" customHeight="1">
      <c r="A99" s="59"/>
      <c r="B99" s="60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ht="19.5" customHeight="1">
      <c r="A100" s="59"/>
      <c r="B100" s="60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ht="19.5" customHeight="1">
      <c r="A101" s="59"/>
      <c r="B101" s="60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ht="19.5" customHeight="1">
      <c r="A102" s="59"/>
      <c r="B102" s="60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ht="19.5" customHeight="1">
      <c r="A103" s="59"/>
      <c r="B103" s="60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ht="19.5" customHeight="1">
      <c r="A104" s="59"/>
      <c r="B104" s="6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ht="19.5" customHeight="1">
      <c r="A105" s="59"/>
      <c r="B105" s="60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ht="19.5" customHeight="1">
      <c r="A106" s="59"/>
      <c r="B106" s="6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ht="19.5" customHeight="1">
      <c r="A107" s="59"/>
      <c r="B107" s="60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ht="19.5" customHeight="1">
      <c r="A108" s="59"/>
      <c r="B108" s="60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ht="19.5" customHeight="1">
      <c r="A109" s="59"/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ht="19.5" customHeight="1">
      <c r="A110" s="59"/>
      <c r="B110" s="60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ht="19.5" customHeight="1">
      <c r="A111" s="59"/>
      <c r="B111" s="6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ht="19.5" customHeight="1">
      <c r="A112" s="59"/>
      <c r="B112" s="60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ht="19.5" customHeight="1">
      <c r="A113" s="59"/>
      <c r="B113" s="6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ht="19.5" customHeight="1">
      <c r="A114" s="59"/>
      <c r="B114" s="60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ht="19.5" customHeight="1">
      <c r="A115" s="59"/>
      <c r="B115" s="6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ht="19.5" customHeight="1">
      <c r="A116" s="59"/>
      <c r="B116" s="60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ht="19.5" customHeigh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ht="19.5" customHeight="1">
      <c r="A118" s="59"/>
      <c r="B118" s="60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ht="19.5" customHeight="1">
      <c r="A119" s="59"/>
      <c r="B119" s="60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ht="19.5" customHeight="1">
      <c r="A120" s="59"/>
      <c r="B120" s="60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ht="19.5" customHeight="1">
      <c r="A121" s="59"/>
      <c r="B121" s="60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ht="19.5" customHeight="1">
      <c r="A122" s="59"/>
      <c r="B122" s="60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ht="19.5" customHeight="1">
      <c r="A123" s="59"/>
      <c r="B123" s="60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ht="19.5" customHeight="1">
      <c r="A124" s="59"/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ht="19.5" customHeight="1">
      <c r="A125" s="59"/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</row>
    <row r="126" ht="19.5" customHeight="1">
      <c r="A126" s="59"/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</row>
    <row r="127" ht="19.5" customHeight="1">
      <c r="A127" s="59"/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</row>
    <row r="128" ht="19.5" customHeight="1">
      <c r="A128" s="59"/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</row>
    <row r="129" ht="19.5" customHeight="1">
      <c r="A129" s="59"/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</row>
    <row r="130" ht="19.5" customHeight="1">
      <c r="A130" s="59"/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</row>
    <row r="131" ht="19.5" customHeight="1">
      <c r="A131" s="59"/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</row>
    <row r="132" ht="19.5" customHeight="1">
      <c r="A132" s="59"/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</row>
    <row r="133" ht="19.5" customHeight="1">
      <c r="A133" s="59"/>
      <c r="B133" s="6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</row>
    <row r="134" ht="19.5" customHeight="1">
      <c r="A134" s="59"/>
      <c r="B134" s="60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</row>
    <row r="135" ht="19.5" customHeight="1">
      <c r="A135" s="59"/>
      <c r="B135" s="60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</row>
    <row r="136" ht="19.5" customHeight="1">
      <c r="A136" s="59"/>
      <c r="B136" s="60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</row>
    <row r="137" ht="19.5" customHeight="1">
      <c r="A137" s="59"/>
      <c r="B137" s="60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</row>
    <row r="138" ht="19.5" customHeight="1">
      <c r="A138" s="59"/>
      <c r="B138" s="6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</row>
    <row r="139" ht="19.5" customHeight="1">
      <c r="A139" s="59"/>
      <c r="B139" s="60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</row>
    <row r="140" ht="19.5" customHeight="1">
      <c r="A140" s="59"/>
      <c r="B140" s="60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</row>
    <row r="141" ht="19.5" customHeight="1">
      <c r="A141" s="59"/>
      <c r="B141" s="60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</row>
    <row r="142" ht="19.5" customHeight="1">
      <c r="A142" s="59"/>
      <c r="B142" s="60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</row>
    <row r="143" ht="19.5" customHeight="1">
      <c r="A143" s="59"/>
      <c r="B143" s="60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</row>
    <row r="144" ht="19.5" customHeight="1">
      <c r="A144" s="59"/>
      <c r="B144" s="60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</row>
    <row r="145" ht="19.5" customHeight="1">
      <c r="A145" s="59"/>
      <c r="B145" s="60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</row>
    <row r="146" ht="19.5" customHeight="1">
      <c r="A146" s="59"/>
      <c r="B146" s="60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</row>
    <row r="147" ht="19.5" customHeight="1">
      <c r="A147" s="59"/>
      <c r="B147" s="60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</row>
    <row r="148" ht="19.5" customHeight="1">
      <c r="A148" s="59"/>
      <c r="B148" s="60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</row>
    <row r="149" ht="19.5" customHeight="1">
      <c r="A149" s="59"/>
      <c r="B149" s="60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</row>
    <row r="150" ht="19.5" customHeight="1">
      <c r="A150" s="59"/>
      <c r="B150" s="60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</row>
    <row r="151" ht="19.5" customHeight="1">
      <c r="A151" s="59"/>
      <c r="B151" s="60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</row>
    <row r="152" ht="19.5" customHeight="1">
      <c r="A152" s="59"/>
      <c r="B152" s="60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</row>
    <row r="153" ht="19.5" customHeight="1">
      <c r="A153" s="59"/>
      <c r="B153" s="6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</row>
    <row r="154" ht="19.5" customHeight="1">
      <c r="A154" s="59"/>
      <c r="B154" s="60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</row>
    <row r="155" ht="19.5" customHeight="1">
      <c r="A155" s="59"/>
      <c r="B155" s="6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9.5" customHeight="1">
      <c r="A156" s="59"/>
      <c r="B156" s="60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</row>
    <row r="157" ht="19.5" customHeight="1">
      <c r="A157" s="59"/>
      <c r="B157" s="60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</row>
    <row r="158" ht="19.5" customHeight="1">
      <c r="A158" s="59"/>
      <c r="B158" s="60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</row>
    <row r="159" ht="19.5" customHeight="1">
      <c r="A159" s="59"/>
      <c r="B159" s="60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</row>
    <row r="160" ht="19.5" customHeight="1">
      <c r="A160" s="59"/>
      <c r="B160" s="60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</row>
    <row r="161" ht="19.5" customHeight="1">
      <c r="A161" s="59"/>
      <c r="B161" s="6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</row>
    <row r="162" ht="19.5" customHeight="1">
      <c r="A162" s="59"/>
      <c r="B162" s="60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</row>
    <row r="163" ht="19.5" customHeight="1">
      <c r="A163" s="59"/>
      <c r="B163" s="6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</row>
    <row r="164" ht="19.5" customHeight="1">
      <c r="A164" s="59"/>
      <c r="B164" s="60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</row>
    <row r="165" ht="19.5" customHeight="1">
      <c r="A165" s="59"/>
      <c r="B165" s="60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ht="19.5" customHeight="1">
      <c r="A166" s="59"/>
      <c r="B166" s="60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ht="19.5" customHeight="1">
      <c r="A167" s="59"/>
      <c r="B167" s="60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ht="19.5" customHeight="1">
      <c r="A168" s="59"/>
      <c r="B168" s="60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ht="19.5" customHeight="1">
      <c r="A169" s="59"/>
      <c r="B169" s="60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ht="19.5" customHeight="1">
      <c r="A170" s="59"/>
      <c r="B170" s="60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ht="19.5" customHeight="1">
      <c r="A171" s="59"/>
      <c r="B171" s="60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ht="19.5" customHeight="1">
      <c r="A172" s="59"/>
      <c r="B172" s="60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ht="19.5" customHeight="1">
      <c r="A173" s="59"/>
      <c r="B173" s="60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ht="19.5" customHeight="1">
      <c r="A174" s="59"/>
      <c r="B174" s="60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ht="19.5" customHeight="1">
      <c r="A175" s="59"/>
      <c r="B175" s="60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ht="19.5" customHeight="1">
      <c r="A176" s="59"/>
      <c r="B176" s="60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ht="19.5" customHeight="1">
      <c r="A177" s="59"/>
      <c r="B177" s="60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ht="19.5" customHeight="1">
      <c r="A178" s="59"/>
      <c r="B178" s="60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ht="19.5" customHeight="1">
      <c r="A179" s="59"/>
      <c r="B179" s="60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ht="19.5" customHeight="1">
      <c r="A180" s="59"/>
      <c r="B180" s="60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ht="19.5" customHeight="1">
      <c r="A181" s="59"/>
      <c r="B181" s="60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ht="19.5" customHeight="1">
      <c r="A182" s="59"/>
      <c r="B182" s="60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ht="19.5" customHeight="1">
      <c r="A183" s="59"/>
      <c r="B183" s="60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ht="19.5" customHeight="1">
      <c r="A184" s="59"/>
      <c r="B184" s="60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ht="19.5" customHeight="1">
      <c r="A185" s="59"/>
      <c r="B185" s="60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ht="19.5" customHeight="1">
      <c r="A186" s="59"/>
      <c r="B186" s="60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ht="19.5" customHeight="1">
      <c r="A187" s="59"/>
      <c r="B187" s="60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ht="19.5" customHeight="1">
      <c r="A188" s="59"/>
      <c r="B188" s="60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ht="19.5" customHeight="1">
      <c r="A189" s="59"/>
      <c r="B189" s="60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ht="19.5" customHeight="1">
      <c r="A190" s="59"/>
      <c r="B190" s="60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ht="19.5" customHeight="1">
      <c r="A191" s="59"/>
      <c r="B191" s="60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ht="19.5" customHeight="1">
      <c r="A192" s="59"/>
      <c r="B192" s="60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ht="19.5" customHeight="1">
      <c r="A193" s="59"/>
      <c r="B193" s="60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ht="19.5" customHeight="1">
      <c r="A194" s="59"/>
      <c r="B194" s="60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ht="19.5" customHeight="1">
      <c r="A195" s="59"/>
      <c r="B195" s="60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ht="19.5" customHeight="1">
      <c r="A196" s="59"/>
      <c r="B196" s="60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ht="19.5" customHeight="1">
      <c r="A197" s="59"/>
      <c r="B197" s="60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ht="19.5" customHeight="1">
      <c r="A198" s="59"/>
      <c r="B198" s="60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ht="19.5" customHeight="1">
      <c r="A199" s="59"/>
      <c r="B199" s="60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ht="19.5" customHeight="1">
      <c r="A200" s="59"/>
      <c r="B200" s="60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ht="19.5" customHeight="1">
      <c r="A201" s="59"/>
      <c r="B201" s="60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ht="19.5" customHeight="1">
      <c r="A202" s="59"/>
      <c r="B202" s="60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ht="19.5" customHeight="1">
      <c r="A203" s="59"/>
      <c r="B203" s="60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ht="19.5" customHeight="1">
      <c r="A204" s="59"/>
      <c r="B204" s="60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ht="19.5" customHeight="1">
      <c r="A205" s="59"/>
      <c r="B205" s="60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ht="19.5" customHeight="1">
      <c r="A206" s="59"/>
      <c r="B206" s="60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ht="19.5" customHeight="1">
      <c r="A207" s="59"/>
      <c r="B207" s="60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ht="19.5" customHeight="1">
      <c r="A208" s="59"/>
      <c r="B208" s="60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ht="19.5" customHeight="1">
      <c r="A209" s="59"/>
      <c r="B209" s="60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</row>
    <row r="210" ht="19.5" customHeight="1">
      <c r="A210" s="59"/>
      <c r="B210" s="60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</row>
    <row r="211" ht="19.5" customHeight="1">
      <c r="A211" s="59"/>
      <c r="B211" s="60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</row>
    <row r="212" ht="19.5" customHeight="1">
      <c r="A212" s="59"/>
      <c r="B212" s="60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</row>
    <row r="213" ht="19.5" customHeight="1">
      <c r="A213" s="59"/>
      <c r="B213" s="60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</row>
    <row r="214" ht="19.5" customHeight="1">
      <c r="A214" s="59"/>
      <c r="B214" s="60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</row>
    <row r="215" ht="19.5" customHeight="1">
      <c r="A215" s="59"/>
      <c r="B215" s="60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ht="19.5" customHeight="1">
      <c r="A216" s="59"/>
      <c r="B216" s="60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ht="19.5" customHeight="1">
      <c r="A217" s="59"/>
      <c r="B217" s="60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ht="19.5" customHeight="1">
      <c r="A218" s="59"/>
      <c r="B218" s="60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ht="19.5" customHeight="1">
      <c r="A219" s="59"/>
      <c r="B219" s="60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ht="19.5" customHeight="1">
      <c r="A220" s="59"/>
      <c r="B220" s="60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ht="19.5" customHeight="1">
      <c r="A221" s="59"/>
      <c r="B221" s="60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ht="19.5" customHeight="1">
      <c r="A222" s="59"/>
      <c r="B222" s="60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</row>
    <row r="223" ht="19.5" customHeight="1">
      <c r="A223" s="59"/>
      <c r="B223" s="60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</row>
    <row r="224" ht="19.5" customHeight="1">
      <c r="A224" s="59"/>
      <c r="B224" s="60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</row>
    <row r="225" ht="19.5" customHeight="1">
      <c r="A225" s="59"/>
      <c r="B225" s="60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</row>
    <row r="226" ht="19.5" customHeight="1">
      <c r="A226" s="59"/>
      <c r="B226" s="60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</row>
    <row r="227" ht="19.5" customHeight="1">
      <c r="A227" s="59"/>
      <c r="B227" s="60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</row>
    <row r="228" ht="19.5" customHeight="1">
      <c r="A228" s="59"/>
      <c r="B228" s="60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</row>
    <row r="229" ht="19.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ht="19.5" customHeight="1">
      <c r="A230" s="59"/>
      <c r="B230" s="60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</row>
    <row r="231" ht="19.5" customHeight="1">
      <c r="A231" s="59"/>
      <c r="B231" s="60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</row>
    <row r="232" ht="19.5" customHeight="1">
      <c r="A232" s="59"/>
      <c r="B232" s="60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</row>
    <row r="233" ht="19.5" customHeight="1">
      <c r="A233" s="59"/>
      <c r="B233" s="60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ht="19.5" customHeight="1">
      <c r="A234" s="59"/>
      <c r="B234" s="60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ht="19.5" customHeight="1">
      <c r="A235" s="59"/>
      <c r="B235" s="60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ht="19.5" customHeight="1">
      <c r="A236" s="59"/>
      <c r="B236" s="60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</row>
    <row r="237" ht="19.5" customHeight="1">
      <c r="A237" s="59"/>
      <c r="B237" s="60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ht="19.5" customHeight="1">
      <c r="A238" s="59"/>
      <c r="B238" s="60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ht="19.5" customHeight="1">
      <c r="A239" s="59"/>
      <c r="B239" s="60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ht="19.5" customHeight="1">
      <c r="A240" s="59"/>
      <c r="B240" s="60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ht="19.5" customHeight="1">
      <c r="A241" s="59"/>
      <c r="B241" s="60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ht="19.5" customHeight="1">
      <c r="A242" s="59"/>
      <c r="B242" s="60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ht="19.5" customHeight="1">
      <c r="A243" s="59"/>
      <c r="B243" s="60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ht="19.5" customHeight="1">
      <c r="A244" s="59"/>
      <c r="B244" s="60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ht="19.5" customHeight="1">
      <c r="A245" s="59"/>
      <c r="B245" s="60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ht="19.5" customHeight="1">
      <c r="A246" s="59"/>
      <c r="B246" s="60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ht="19.5" customHeight="1">
      <c r="A247" s="59"/>
      <c r="B247" s="60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</row>
    <row r="248" ht="19.5" customHeight="1">
      <c r="A248" s="59"/>
      <c r="B248" s="60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3:H3"/>
    <mergeCell ref="C9:H9"/>
    <mergeCell ref="C15:H15"/>
  </mergeCell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